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18" yWindow="-118" windowWidth="20848" windowHeight="11821"/>
  </bookViews>
  <sheets>
    <sheet name="菜單" sheetId="1" r:id="rId1"/>
    <sheet name="食材明細" sheetId="3" r:id="rId2"/>
    <sheet name="食材明細 " sheetId="2" state="hidden" r:id="rId3"/>
  </sheets>
  <externalReferences>
    <externalReference r:id="rId4"/>
    <externalReference r:id="rId5"/>
  </externalReferences>
  <definedNames>
    <definedName name="_xlnm.Print_Area" localSheetId="1">食材明細!$A$1:$L$36</definedName>
    <definedName name="_xlnm.Print_Area" localSheetId="2">'食材明細 '!$A$1:$J$36</definedName>
    <definedName name="_xlnm.Print_Area" localSheetId="0">菜單!$A$1:$U$46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/>
  <c r="D2" s="1"/>
  <c r="F2" s="1"/>
  <c r="H2" s="1"/>
  <c r="J2" s="1"/>
  <c r="B9" s="1"/>
  <c r="D9" s="1"/>
  <c r="F9" s="1"/>
  <c r="H9" s="1"/>
  <c r="J9" s="1"/>
  <c r="B16" s="1"/>
  <c r="D16" s="1"/>
  <c r="F16" s="1"/>
  <c r="H16" s="1"/>
  <c r="J16" s="1"/>
  <c r="B23" s="1"/>
  <c r="D23" s="1"/>
  <c r="F23" s="1"/>
  <c r="H23" s="1"/>
  <c r="J23" s="1"/>
  <c r="B30" s="1"/>
  <c r="D30" s="1"/>
  <c r="F30" s="1"/>
  <c r="H30" s="1"/>
  <c r="J30" s="1"/>
  <c r="D36"/>
  <c r="D35"/>
  <c r="D34"/>
  <c r="D33"/>
  <c r="D32"/>
  <c r="D31"/>
  <c r="B36"/>
  <c r="B35"/>
  <c r="B34"/>
  <c r="B33"/>
  <c r="B32"/>
  <c r="B31"/>
  <c r="H5"/>
  <c r="H4"/>
  <c r="B6"/>
  <c r="H29"/>
  <c r="H28"/>
  <c r="H27"/>
  <c r="H26"/>
  <c r="H25"/>
  <c r="H24"/>
  <c r="F29"/>
  <c r="F28"/>
  <c r="F27"/>
  <c r="F26"/>
  <c r="F25"/>
  <c r="F24"/>
  <c r="D29"/>
  <c r="D28"/>
  <c r="D27"/>
  <c r="D26"/>
  <c r="D25"/>
  <c r="D24"/>
  <c r="B29"/>
  <c r="B28"/>
  <c r="B27"/>
  <c r="B26"/>
  <c r="B25"/>
  <c r="B24"/>
  <c r="H22"/>
  <c r="H21"/>
  <c r="H20"/>
  <c r="H19"/>
  <c r="H18"/>
  <c r="H17"/>
  <c r="F22"/>
  <c r="F21"/>
  <c r="F20"/>
  <c r="F19"/>
  <c r="F18"/>
  <c r="F17"/>
  <c r="D22"/>
  <c r="D21"/>
  <c r="D20"/>
  <c r="D19"/>
  <c r="D18"/>
  <c r="D17"/>
  <c r="B22"/>
  <c r="B21"/>
  <c r="B20"/>
  <c r="B19"/>
  <c r="B18"/>
  <c r="B17"/>
  <c r="H15"/>
  <c r="H14"/>
  <c r="H13"/>
  <c r="H12"/>
  <c r="H11"/>
  <c r="H10"/>
  <c r="F15"/>
  <c r="F14"/>
  <c r="F13"/>
  <c r="F12"/>
  <c r="F11"/>
  <c r="F10"/>
  <c r="D15"/>
  <c r="D14"/>
  <c r="D13"/>
  <c r="D12"/>
  <c r="D11"/>
  <c r="D10"/>
  <c r="B15"/>
  <c r="B14"/>
  <c r="B13"/>
  <c r="B12"/>
  <c r="B11"/>
  <c r="B10"/>
  <c r="H8"/>
  <c r="H7"/>
  <c r="H6"/>
  <c r="H3"/>
  <c r="F6"/>
  <c r="F5"/>
  <c r="F4"/>
  <c r="F8"/>
  <c r="F7"/>
  <c r="F3"/>
  <c r="D8"/>
  <c r="D7"/>
  <c r="D6"/>
  <c r="D5"/>
  <c r="D4"/>
  <c r="D3"/>
  <c r="B8"/>
  <c r="B5"/>
  <c r="B4"/>
  <c r="B3"/>
  <c r="B7"/>
  <c r="C32" i="2"/>
  <c r="C33"/>
  <c r="C34"/>
  <c r="C35"/>
  <c r="C36"/>
  <c r="C31"/>
  <c r="A33"/>
  <c r="A34"/>
  <c r="A35"/>
  <c r="A36"/>
  <c r="A32"/>
  <c r="A31"/>
  <c r="I25"/>
  <c r="I24"/>
  <c r="I3"/>
  <c r="I4"/>
  <c r="I5"/>
  <c r="I6"/>
  <c r="I7"/>
  <c r="I8"/>
  <c r="I10"/>
  <c r="I11"/>
  <c r="I12"/>
  <c r="I13"/>
  <c r="I14"/>
  <c r="I15"/>
  <c r="I17"/>
  <c r="I18"/>
  <c r="I19"/>
  <c r="I20"/>
  <c r="I21"/>
  <c r="I22"/>
  <c r="I26"/>
  <c r="I27"/>
  <c r="I28"/>
  <c r="I29"/>
  <c r="I31"/>
  <c r="I32"/>
  <c r="I33"/>
  <c r="I34"/>
  <c r="I35"/>
  <c r="I36"/>
  <c r="G36"/>
  <c r="E36"/>
  <c r="G35"/>
  <c r="E35"/>
  <c r="G34"/>
  <c r="E34"/>
  <c r="G33"/>
  <c r="E33"/>
  <c r="G31"/>
  <c r="E31"/>
  <c r="G25"/>
  <c r="G26"/>
  <c r="G27"/>
  <c r="G28"/>
  <c r="G29"/>
  <c r="G24"/>
  <c r="E25"/>
  <c r="E26"/>
  <c r="E27"/>
  <c r="E28"/>
  <c r="E29"/>
  <c r="E24"/>
  <c r="C25"/>
  <c r="C26"/>
  <c r="C27"/>
  <c r="C28"/>
  <c r="C29"/>
  <c r="C24"/>
  <c r="A25"/>
  <c r="A26"/>
  <c r="A27"/>
  <c r="A28"/>
  <c r="A29"/>
  <c r="A24"/>
  <c r="G18"/>
  <c r="G19"/>
  <c r="G20"/>
  <c r="G21"/>
  <c r="G22"/>
  <c r="G17"/>
  <c r="E18"/>
  <c r="E19"/>
  <c r="E20"/>
  <c r="E21"/>
  <c r="E22"/>
  <c r="E17"/>
  <c r="C18"/>
  <c r="C19"/>
  <c r="C20"/>
  <c r="C21"/>
  <c r="C22"/>
  <c r="C17"/>
  <c r="S27" i="1"/>
  <c r="O27"/>
  <c r="K27"/>
  <c r="G27"/>
  <c r="C27"/>
  <c r="O36"/>
  <c r="K36"/>
  <c r="G36"/>
  <c r="C36"/>
  <c r="G13" i="2"/>
  <c r="A19"/>
  <c r="A20"/>
  <c r="A21"/>
  <c r="A22"/>
  <c r="G11"/>
  <c r="G12"/>
  <c r="G14"/>
  <c r="E12"/>
  <c r="E13"/>
  <c r="E14"/>
  <c r="C12"/>
  <c r="C13"/>
  <c r="C14"/>
  <c r="A12"/>
  <c r="A13"/>
  <c r="A14"/>
  <c r="G7"/>
  <c r="G4"/>
  <c r="E6"/>
  <c r="E7"/>
  <c r="C5"/>
  <c r="C6"/>
  <c r="C7"/>
  <c r="A5"/>
  <c r="A6"/>
  <c r="A7"/>
  <c r="A18"/>
  <c r="A17"/>
  <c r="G15"/>
  <c r="G10"/>
  <c r="E11"/>
  <c r="E15"/>
  <c r="E10"/>
  <c r="C11"/>
  <c r="C15"/>
  <c r="C10"/>
  <c r="A11"/>
  <c r="A15"/>
  <c r="A10"/>
  <c r="G5"/>
  <c r="G6"/>
  <c r="G8"/>
  <c r="G3"/>
  <c r="E4"/>
  <c r="E5"/>
  <c r="E8"/>
  <c r="E3"/>
  <c r="C4"/>
  <c r="C8"/>
  <c r="C3"/>
  <c r="A4"/>
  <c r="A8"/>
  <c r="A3"/>
  <c r="A2"/>
  <c r="C2" s="1"/>
  <c r="E2" s="1"/>
  <c r="G2" s="1"/>
  <c r="I2" s="1"/>
  <c r="A9" s="1"/>
  <c r="C9" s="1"/>
  <c r="E9" s="1"/>
  <c r="G9" s="1"/>
  <c r="I9" s="1"/>
  <c r="A16" s="1"/>
  <c r="C16" s="1"/>
  <c r="E16" s="1"/>
  <c r="G16" s="1"/>
  <c r="I16" s="1"/>
  <c r="A23" s="1"/>
  <c r="C23" s="1"/>
  <c r="E23" s="1"/>
  <c r="G23" s="1"/>
  <c r="I23" s="1"/>
  <c r="A30" s="1"/>
  <c r="C30" s="1"/>
  <c r="E30" s="1"/>
  <c r="G30" s="1"/>
  <c r="I30" s="1"/>
  <c r="S45" i="1"/>
  <c r="O45"/>
  <c r="K45"/>
  <c r="G45"/>
  <c r="C45"/>
  <c r="S36"/>
  <c r="S18"/>
  <c r="O18"/>
  <c r="K18"/>
  <c r="G18"/>
  <c r="C18"/>
  <c r="S9"/>
  <c r="O9"/>
  <c r="K9"/>
  <c r="G9"/>
  <c r="C9"/>
  <c r="F2"/>
  <c r="J2" s="1"/>
  <c r="N2" s="1"/>
  <c r="R2" s="1"/>
  <c r="B11" s="1"/>
  <c r="F11" l="1"/>
  <c r="J11" s="1"/>
  <c r="N11" s="1"/>
  <c r="R11" s="1"/>
  <c r="B20"/>
  <c r="F20" l="1"/>
  <c r="J20" s="1"/>
  <c r="N20" s="1"/>
  <c r="R20" s="1"/>
  <c r="B29"/>
  <c r="F29" l="1"/>
  <c r="J29" s="1"/>
  <c r="N29" s="1"/>
  <c r="R29" s="1"/>
  <c r="B38"/>
  <c r="F38" s="1"/>
  <c r="J38" s="1"/>
  <c r="N38" l="1"/>
  <c r="E32" i="2"/>
  <c r="G32" l="1"/>
  <c r="R38" i="1"/>
</calcChain>
</file>

<file path=xl/sharedStrings.xml><?xml version="1.0" encoding="utf-8"?>
<sst xmlns="http://schemas.openxmlformats.org/spreadsheetml/2006/main" count="505" uniqueCount="282">
  <si>
    <r>
      <t>(</t>
    </r>
    <r>
      <rPr>
        <sz val="14"/>
        <rFont val="細明體"/>
        <family val="3"/>
        <charset val="136"/>
      </rPr>
      <t>三</t>
    </r>
    <r>
      <rPr>
        <sz val="14"/>
        <rFont val="Times New Roman"/>
        <family val="1"/>
      </rPr>
      <t>)</t>
    </r>
    <phoneticPr fontId="3" type="noConversion"/>
  </si>
  <si>
    <r>
      <t>(</t>
    </r>
    <r>
      <rPr>
        <sz val="14"/>
        <rFont val="細明體"/>
        <family val="3"/>
        <charset val="136"/>
      </rPr>
      <t>四</t>
    </r>
    <r>
      <rPr>
        <sz val="14"/>
        <rFont val="Times New Roman"/>
        <family val="1"/>
      </rPr>
      <t>)</t>
    </r>
    <phoneticPr fontId="3" type="noConversion"/>
  </si>
  <si>
    <r>
      <t>(</t>
    </r>
    <r>
      <rPr>
        <sz val="14"/>
        <rFont val="細明體"/>
        <family val="3"/>
        <charset val="136"/>
      </rPr>
      <t>五</t>
    </r>
    <r>
      <rPr>
        <sz val="14"/>
        <rFont val="Times New Roman"/>
        <family val="1"/>
      </rPr>
      <t>)</t>
    </r>
    <phoneticPr fontId="3" type="noConversion"/>
  </si>
  <si>
    <r>
      <t>(</t>
    </r>
    <r>
      <rPr>
        <sz val="14"/>
        <rFont val="細明體"/>
        <family val="3"/>
        <charset val="136"/>
      </rPr>
      <t>二</t>
    </r>
    <r>
      <rPr>
        <sz val="14"/>
        <rFont val="Times New Roman"/>
        <family val="1"/>
      </rPr>
      <t>)</t>
    </r>
    <phoneticPr fontId="3" type="noConversion"/>
  </si>
  <si>
    <t>香Q米飯</t>
    <phoneticPr fontId="3" type="noConversion"/>
  </si>
  <si>
    <t>(一)</t>
    <phoneticPr fontId="3" type="noConversion"/>
  </si>
  <si>
    <t xml:space="preserve">白飯 </t>
    <phoneticPr fontId="3" type="noConversion"/>
  </si>
  <si>
    <t>雞排</t>
    <phoneticPr fontId="3" type="noConversion"/>
  </si>
  <si>
    <t>雞丁</t>
    <phoneticPr fontId="3" type="noConversion"/>
  </si>
  <si>
    <t>豬腳 桂竹筍</t>
    <phoneticPr fontId="3" type="noConversion"/>
  </si>
  <si>
    <t xml:space="preserve">西芹 木耳 紅k </t>
    <phoneticPr fontId="3" type="noConversion"/>
  </si>
  <si>
    <t>海帶絲 干絲</t>
    <phoneticPr fontId="3" type="noConversion"/>
  </si>
  <si>
    <t>季節青蔬</t>
    <phoneticPr fontId="3" type="noConversion"/>
  </si>
  <si>
    <t>季節青蔬</t>
    <phoneticPr fontId="3" type="noConversion"/>
  </si>
  <si>
    <t>刺瓜 排骨</t>
    <phoneticPr fontId="3" type="noConversion"/>
  </si>
  <si>
    <t>季節青蔬</t>
    <phoneticPr fontId="3" type="noConversion"/>
  </si>
  <si>
    <t>熱量：</t>
    <phoneticPr fontId="3" type="noConversion"/>
  </si>
  <si>
    <t>蛋白質：</t>
    <phoneticPr fontId="3" type="noConversion"/>
  </si>
  <si>
    <t>醣類：</t>
    <phoneticPr fontId="3" type="noConversion"/>
  </si>
  <si>
    <t>脂　肪：</t>
    <phoneticPr fontId="3" type="noConversion"/>
  </si>
  <si>
    <t>(一)</t>
    <phoneticPr fontId="3" type="noConversion"/>
  </si>
  <si>
    <r>
      <t>(</t>
    </r>
    <r>
      <rPr>
        <sz val="14"/>
        <rFont val="細明體"/>
        <family val="3"/>
        <charset val="136"/>
      </rPr>
      <t>二</t>
    </r>
    <r>
      <rPr>
        <sz val="14"/>
        <rFont val="Times New Roman"/>
        <family val="1"/>
      </rPr>
      <t>)</t>
    </r>
    <phoneticPr fontId="3" type="noConversion"/>
  </si>
  <si>
    <r>
      <t>(</t>
    </r>
    <r>
      <rPr>
        <sz val="14"/>
        <rFont val="細明體"/>
        <family val="3"/>
        <charset val="136"/>
      </rPr>
      <t>三</t>
    </r>
    <r>
      <rPr>
        <sz val="14"/>
        <rFont val="Times New Roman"/>
        <family val="1"/>
      </rPr>
      <t>)</t>
    </r>
    <phoneticPr fontId="3" type="noConversion"/>
  </si>
  <si>
    <r>
      <t>(</t>
    </r>
    <r>
      <rPr>
        <sz val="14"/>
        <rFont val="細明體"/>
        <family val="3"/>
        <charset val="136"/>
      </rPr>
      <t>四</t>
    </r>
    <r>
      <rPr>
        <sz val="14"/>
        <rFont val="Times New Roman"/>
        <family val="1"/>
      </rPr>
      <t>)</t>
    </r>
    <phoneticPr fontId="3" type="noConversion"/>
  </si>
  <si>
    <r>
      <t>(</t>
    </r>
    <r>
      <rPr>
        <sz val="14"/>
        <rFont val="細明體"/>
        <family val="3"/>
        <charset val="136"/>
      </rPr>
      <t>五</t>
    </r>
    <r>
      <rPr>
        <sz val="14"/>
        <rFont val="Times New Roman"/>
        <family val="1"/>
      </rPr>
      <t>)</t>
    </r>
    <phoneticPr fontId="3" type="noConversion"/>
  </si>
  <si>
    <t>熱量：</t>
    <phoneticPr fontId="3" type="noConversion"/>
  </si>
  <si>
    <t>蛋白質：</t>
    <phoneticPr fontId="3" type="noConversion"/>
  </si>
  <si>
    <t>醣類：</t>
    <phoneticPr fontId="3" type="noConversion"/>
  </si>
  <si>
    <t>脂　肪：</t>
    <phoneticPr fontId="3" type="noConversion"/>
  </si>
  <si>
    <t>白飯</t>
    <phoneticPr fontId="3" type="noConversion"/>
  </si>
  <si>
    <t>海芽 豆腐</t>
    <phoneticPr fontId="3" type="noConversion"/>
  </si>
  <si>
    <t>白飯 七穀米</t>
    <phoneticPr fontId="3" type="noConversion"/>
  </si>
  <si>
    <t xml:space="preserve">豬腳 </t>
    <phoneticPr fontId="3" type="noConversion"/>
  </si>
  <si>
    <t>胡瓜 木耳</t>
    <phoneticPr fontId="3" type="noConversion"/>
  </si>
  <si>
    <t>海茸 九層塔</t>
    <phoneticPr fontId="3" type="noConversion"/>
  </si>
  <si>
    <t>蝦排</t>
    <phoneticPr fontId="3" type="noConversion"/>
  </si>
  <si>
    <t>豬排</t>
    <phoneticPr fontId="3" type="noConversion"/>
  </si>
  <si>
    <t>豬肉</t>
    <phoneticPr fontId="3" type="noConversion"/>
  </si>
  <si>
    <t>洋蔥 蛋</t>
    <phoneticPr fontId="3" type="noConversion"/>
  </si>
  <si>
    <t>紫米 白飯</t>
    <phoneticPr fontId="3" type="noConversion"/>
  </si>
  <si>
    <t>花枝排</t>
    <phoneticPr fontId="3" type="noConversion"/>
  </si>
  <si>
    <t>竹筍 排骨/水果</t>
    <phoneticPr fontId="3" type="noConversion"/>
  </si>
  <si>
    <t>綠豆</t>
    <phoneticPr fontId="3" type="noConversion"/>
  </si>
  <si>
    <t>蕎麥 白飯</t>
    <phoneticPr fontId="3" type="noConversion"/>
  </si>
  <si>
    <t>雞腿</t>
    <phoneticPr fontId="3" type="noConversion"/>
  </si>
  <si>
    <t>糙米 白飯</t>
    <phoneticPr fontId="3" type="noConversion"/>
  </si>
  <si>
    <t>粉圓</t>
    <phoneticPr fontId="3" type="noConversion"/>
  </si>
  <si>
    <t>季節青蔬</t>
    <phoneticPr fontId="3" type="noConversion"/>
  </si>
  <si>
    <t>熱量：</t>
    <phoneticPr fontId="3" type="noConversion"/>
  </si>
  <si>
    <t>醣類：</t>
    <phoneticPr fontId="3" type="noConversion"/>
  </si>
  <si>
    <t>喜相逢</t>
    <phoneticPr fontId="3" type="noConversion"/>
  </si>
  <si>
    <t>韭菜盒子</t>
    <phoneticPr fontId="3" type="noConversion"/>
  </si>
  <si>
    <t>蛋白質：</t>
    <phoneticPr fontId="3" type="noConversion"/>
  </si>
  <si>
    <t>脂　肪：</t>
    <phoneticPr fontId="3" type="noConversion"/>
  </si>
  <si>
    <t>麥片 白飯</t>
    <phoneticPr fontId="3" type="noConversion"/>
  </si>
  <si>
    <t>海結 排骨/水果</t>
    <phoneticPr fontId="3" type="noConversion"/>
  </si>
  <si>
    <t>蕃茄 蛋</t>
    <phoneticPr fontId="3" type="noConversion"/>
  </si>
  <si>
    <t>豬腳</t>
    <phoneticPr fontId="3" type="noConversion"/>
  </si>
  <si>
    <t>韭菜 豬血</t>
    <phoneticPr fontId="3" type="noConversion"/>
  </si>
  <si>
    <t>紫菜 蛋</t>
    <phoneticPr fontId="3" type="noConversion"/>
  </si>
  <si>
    <t>青蔥 紅蘿蔔 肉末</t>
    <phoneticPr fontId="3" type="noConversion"/>
  </si>
  <si>
    <t>豬肉 高麗菜 豆干</t>
    <phoneticPr fontId="3" type="noConversion"/>
  </si>
  <si>
    <t>枸杞 絲瓜</t>
    <phoneticPr fontId="3" type="noConversion"/>
  </si>
  <si>
    <t>地瓜 白飯</t>
    <phoneticPr fontId="3" type="noConversion"/>
  </si>
  <si>
    <t>地瓜 洋芋 紅蘿蔔</t>
    <phoneticPr fontId="3" type="noConversion"/>
  </si>
  <si>
    <t>冬瓜 蛤仔/水果</t>
    <phoneticPr fontId="3" type="noConversion"/>
  </si>
  <si>
    <t xml:space="preserve">培根 蛋 </t>
    <phoneticPr fontId="3" type="noConversion"/>
  </si>
  <si>
    <t>豆腐 紅蘿蔔 肉末</t>
    <phoneticPr fontId="3" type="noConversion"/>
  </si>
  <si>
    <t>肉末 竹筍/蛋堡</t>
    <phoneticPr fontId="3" type="noConversion"/>
  </si>
  <si>
    <t>紅豆 地瓜</t>
    <phoneticPr fontId="3" type="noConversion"/>
  </si>
  <si>
    <t>排骨</t>
    <phoneticPr fontId="3" type="noConversion"/>
  </si>
  <si>
    <t>芋泥包</t>
    <phoneticPr fontId="3" type="noConversion"/>
  </si>
  <si>
    <t>黑糖饅頭</t>
    <phoneticPr fontId="3" type="noConversion"/>
  </si>
  <si>
    <t>熱量：</t>
    <phoneticPr fontId="3" type="noConversion"/>
  </si>
  <si>
    <t>蛋白質：</t>
    <phoneticPr fontId="3" type="noConversion"/>
  </si>
  <si>
    <t>醣類：</t>
    <phoneticPr fontId="3" type="noConversion"/>
  </si>
  <si>
    <t>脂　肪：</t>
    <phoneticPr fontId="3" type="noConversion"/>
  </si>
  <si>
    <t>大瓜 蟹絲</t>
    <phoneticPr fontId="3" type="noConversion"/>
  </si>
  <si>
    <t>桂竹筍</t>
    <phoneticPr fontId="3" type="noConversion"/>
  </si>
  <si>
    <t>白蘿蔔 丸子/水果</t>
    <phoneticPr fontId="3" type="noConversion"/>
  </si>
  <si>
    <t>鴨肉</t>
    <phoneticPr fontId="3" type="noConversion"/>
  </si>
  <si>
    <t>培根 玉米 紅K</t>
    <phoneticPr fontId="3" type="noConversion"/>
  </si>
  <si>
    <t>培根 玉米 紅蘿蔔</t>
    <phoneticPr fontId="3" type="noConversion"/>
  </si>
  <si>
    <t>洋蔥 鹹豬肉</t>
    <phoneticPr fontId="3" type="noConversion"/>
  </si>
  <si>
    <t>海結 白蘿蔔</t>
    <phoneticPr fontId="3" type="noConversion"/>
  </si>
  <si>
    <t>肉末 紅蘿蔔 韭菜</t>
    <phoneticPr fontId="3" type="noConversion"/>
  </si>
  <si>
    <t>榨菜 干片</t>
    <phoneticPr fontId="3" type="noConversion"/>
  </si>
  <si>
    <t>肉包</t>
    <phoneticPr fontId="3" type="noConversion"/>
  </si>
  <si>
    <t>魚排</t>
    <phoneticPr fontId="3" type="noConversion"/>
  </si>
  <si>
    <t>肉末 洋芋 紅K</t>
    <phoneticPr fontId="3" type="noConversion"/>
  </si>
  <si>
    <t>金菇 南瓜 木耳</t>
    <phoneticPr fontId="3" type="noConversion"/>
  </si>
  <si>
    <t>玉米 排骨/水果</t>
    <phoneticPr fontId="3" type="noConversion"/>
  </si>
  <si>
    <t>梅干 豬肉</t>
    <phoneticPr fontId="3" type="noConversion"/>
  </si>
  <si>
    <t>蝦皮 胡瓜</t>
    <phoneticPr fontId="3" type="noConversion"/>
  </si>
  <si>
    <t>魚餅</t>
    <phoneticPr fontId="3" type="noConversion"/>
  </si>
  <si>
    <t>海茸</t>
    <phoneticPr fontId="3" type="noConversion"/>
  </si>
  <si>
    <t>榨菜 肉絲/水果</t>
    <phoneticPr fontId="3" type="noConversion"/>
  </si>
  <si>
    <t>豆腐 肉末 紅K</t>
    <phoneticPr fontId="3" type="noConversion"/>
  </si>
  <si>
    <r>
      <t>生煎包/</t>
    </r>
    <r>
      <rPr>
        <sz val="14"/>
        <color indexed="10"/>
        <rFont val="超研澤特明"/>
        <family val="3"/>
        <charset val="136"/>
      </rPr>
      <t>韭菜盒子</t>
    </r>
    <phoneticPr fontId="3" type="noConversion"/>
  </si>
  <si>
    <t>蜂蜜 仙草</t>
    <phoneticPr fontId="3" type="noConversion"/>
  </si>
  <si>
    <t>小米 白飯</t>
    <phoneticPr fontId="3" type="noConversion"/>
  </si>
  <si>
    <t>冬粉 高麗 肉末 紅蘿蔔</t>
    <phoneticPr fontId="3" type="noConversion"/>
  </si>
  <si>
    <t>蛋 玉米 紅蘿蔔</t>
    <phoneticPr fontId="3" type="noConversion"/>
  </si>
  <si>
    <t>南瓜 蛋/水果</t>
    <phoneticPr fontId="3" type="noConversion"/>
  </si>
  <si>
    <t>玉米塊 紅白K</t>
    <phoneticPr fontId="3" type="noConversion"/>
  </si>
  <si>
    <t>竹筍 丸片</t>
    <phoneticPr fontId="3" type="noConversion"/>
  </si>
  <si>
    <t>青蔥 豆干</t>
    <phoneticPr fontId="3" type="noConversion"/>
  </si>
  <si>
    <t>肉末 香菇 紅蘿蔔</t>
    <phoneticPr fontId="3" type="noConversion"/>
  </si>
  <si>
    <t>地瓜條</t>
    <phoneticPr fontId="3" type="noConversion"/>
  </si>
  <si>
    <t>魚丁</t>
    <phoneticPr fontId="3" type="noConversion"/>
  </si>
  <si>
    <t>洋芋 紅K 青花</t>
    <phoneticPr fontId="3" type="noConversion"/>
  </si>
  <si>
    <t>結頭 腐皮</t>
    <phoneticPr fontId="3" type="noConversion"/>
  </si>
  <si>
    <t>蝦米 白菜</t>
    <phoneticPr fontId="3" type="noConversion"/>
  </si>
  <si>
    <t>南瓜 蛋</t>
    <phoneticPr fontId="3" type="noConversion"/>
  </si>
  <si>
    <t>胚芽 白飯</t>
    <phoneticPr fontId="3" type="noConversion"/>
  </si>
  <si>
    <t>豆腐</t>
    <phoneticPr fontId="3" type="noConversion"/>
  </si>
  <si>
    <t>洋芋 玉米 紅K</t>
    <phoneticPr fontId="3" type="noConversion"/>
  </si>
  <si>
    <t>肉末 蕃茄 洋蔥</t>
    <phoneticPr fontId="3" type="noConversion"/>
  </si>
  <si>
    <r>
      <t>蒜頭 黃瓜/</t>
    </r>
    <r>
      <rPr>
        <sz val="14"/>
        <color indexed="10"/>
        <rFont val="超研澤特明"/>
        <family val="3"/>
        <charset val="136"/>
      </rPr>
      <t>蛋堡</t>
    </r>
    <phoneticPr fontId="3" type="noConversion"/>
  </si>
  <si>
    <t>七穀 白飯</t>
    <phoneticPr fontId="3" type="noConversion"/>
  </si>
  <si>
    <t>肉絲 銀芽</t>
    <phoneticPr fontId="3" type="noConversion"/>
  </si>
  <si>
    <t>冬瓜 麵筋</t>
    <phoneticPr fontId="3" type="noConversion"/>
  </si>
  <si>
    <t>玉米 蛋</t>
    <phoneticPr fontId="3" type="noConversion"/>
  </si>
  <si>
    <t>米血 四分干</t>
    <phoneticPr fontId="3" type="noConversion"/>
  </si>
  <si>
    <t>紅蘿蔔 蛋</t>
    <phoneticPr fontId="3" type="noConversion"/>
  </si>
  <si>
    <t>金菇 黃瓜</t>
    <phoneticPr fontId="3" type="noConversion"/>
  </si>
  <si>
    <t>興大附農105年5月晚餐葷食食材明細(聚陽)</t>
    <phoneticPr fontId="3" type="noConversion"/>
  </si>
  <si>
    <t>白飯</t>
    <phoneticPr fontId="3" type="noConversion"/>
  </si>
  <si>
    <t>季節青蔬</t>
    <phoneticPr fontId="3" type="noConversion"/>
  </si>
  <si>
    <t xml:space="preserve"> </t>
    <phoneticPr fontId="3" type="noConversion"/>
  </si>
  <si>
    <t>香Q米飯</t>
  </si>
  <si>
    <t>季節時蔬</t>
  </si>
  <si>
    <t>※菜單內括號者為油炸菜色</t>
    <phoneticPr fontId="3" type="noConversion"/>
  </si>
  <si>
    <t>白飯</t>
    <phoneticPr fontId="3" type="noConversion"/>
  </si>
  <si>
    <t>不供應</t>
    <phoneticPr fontId="3" type="noConversion"/>
  </si>
  <si>
    <t>不供應</t>
    <phoneticPr fontId="3" type="noConversion"/>
  </si>
  <si>
    <t>不供應</t>
    <phoneticPr fontId="3" type="noConversion"/>
  </si>
  <si>
    <t>榨菜.肉絲</t>
    <phoneticPr fontId="3" type="noConversion"/>
  </si>
  <si>
    <t>麵條.絞肉.紅蘿蔔.豆芽.韭菜</t>
    <phoneticPr fontId="3" type="noConversion"/>
  </si>
  <si>
    <t>冬瓜.排骨</t>
    <phoneticPr fontId="3" type="noConversion"/>
  </si>
  <si>
    <t>肉片</t>
    <phoneticPr fontId="3" type="noConversion"/>
  </si>
  <si>
    <t>肉角.梅干.筍干</t>
    <phoneticPr fontId="3" type="noConversion"/>
  </si>
  <si>
    <r>
      <t>聚陽食品工廠109年3月</t>
    </r>
    <r>
      <rPr>
        <sz val="22"/>
        <color indexed="10"/>
        <rFont val="華康超明體"/>
        <family val="3"/>
        <charset val="136"/>
      </rPr>
      <t>晚餐</t>
    </r>
    <r>
      <rPr>
        <sz val="22"/>
        <rFont val="華康超明體"/>
        <family val="3"/>
        <charset val="136"/>
      </rPr>
      <t>供應菜單</t>
    </r>
    <phoneticPr fontId="3" type="noConversion"/>
  </si>
  <si>
    <t>梅干燒肉</t>
    <phoneticPr fontId="3" type="noConversion"/>
  </si>
  <si>
    <t>(香酥魚排)</t>
    <phoneticPr fontId="3" type="noConversion"/>
  </si>
  <si>
    <t>番茄炒蛋</t>
    <phoneticPr fontId="3" type="noConversion"/>
  </si>
  <si>
    <t>蜂蜜蛋糕</t>
    <phoneticPr fontId="3" type="noConversion"/>
  </si>
  <si>
    <t>台南蝦捲</t>
    <phoneticPr fontId="3" type="noConversion"/>
  </si>
  <si>
    <t>麻油米血</t>
    <phoneticPr fontId="3" type="noConversion"/>
  </si>
  <si>
    <t>麻辣燙</t>
    <phoneticPr fontId="3" type="noConversion"/>
  </si>
  <si>
    <t>味噌湯</t>
    <phoneticPr fontId="3" type="noConversion"/>
  </si>
  <si>
    <t>榨菜肉絲湯</t>
    <phoneticPr fontId="3" type="noConversion"/>
  </si>
  <si>
    <t>鐵路豬排</t>
    <phoneticPr fontId="3" type="noConversion"/>
  </si>
  <si>
    <t>蔥爆雞丁</t>
    <phoneticPr fontId="3" type="noConversion"/>
  </si>
  <si>
    <t>壽喜燒肉片</t>
    <phoneticPr fontId="3" type="noConversion"/>
  </si>
  <si>
    <t>塔香海茸</t>
    <phoneticPr fontId="3" type="noConversion"/>
  </si>
  <si>
    <t>馬卡龍</t>
    <phoneticPr fontId="3" type="noConversion"/>
  </si>
  <si>
    <t>彩椒炒花椰</t>
    <phoneticPr fontId="3" type="noConversion"/>
  </si>
  <si>
    <t>印度咖哩</t>
    <phoneticPr fontId="3" type="noConversion"/>
  </si>
  <si>
    <t>紅油抄手</t>
    <phoneticPr fontId="3" type="noConversion"/>
  </si>
  <si>
    <t>大滷桶</t>
    <phoneticPr fontId="3" type="noConversion"/>
  </si>
  <si>
    <t>冬瓜排骨湯</t>
    <phoneticPr fontId="3" type="noConversion"/>
  </si>
  <si>
    <t>玉米鮮菇湯</t>
    <phoneticPr fontId="3" type="noConversion"/>
  </si>
  <si>
    <t>紅茶三兄弟</t>
    <phoneticPr fontId="3" type="noConversion"/>
  </si>
  <si>
    <t>海帶芽.豆腐</t>
    <phoneticPr fontId="3" type="noConversion"/>
  </si>
  <si>
    <t>興大附農109年3月晚餐葷食食材明細(聚陽)</t>
    <phoneticPr fontId="3" type="noConversion"/>
  </si>
  <si>
    <t>洋芋.絞肉</t>
    <phoneticPr fontId="3" type="noConversion"/>
  </si>
  <si>
    <t>彩椒.花椰</t>
    <phoneticPr fontId="3" type="noConversion"/>
  </si>
  <si>
    <t>海茸.九層塔</t>
    <phoneticPr fontId="3" type="noConversion"/>
  </si>
  <si>
    <t>洋芋.紅蘿蔔</t>
    <phoneticPr fontId="3" type="noConversion"/>
  </si>
  <si>
    <t>玉米.鮮菇</t>
    <phoneticPr fontId="3" type="noConversion"/>
  </si>
  <si>
    <t>海雲吞.豆芽菜</t>
    <phoneticPr fontId="3" type="noConversion"/>
  </si>
  <si>
    <t>蒜炒桂筍</t>
    <phoneticPr fontId="3" type="noConversion"/>
  </si>
  <si>
    <t>培根炒飯</t>
    <phoneticPr fontId="3" type="noConversion"/>
  </si>
  <si>
    <t>中華炒麵</t>
    <phoneticPr fontId="3" type="noConversion"/>
  </si>
  <si>
    <t>鐵板麵</t>
    <phoneticPr fontId="3" type="noConversion"/>
  </si>
  <si>
    <t>客家粄條</t>
    <phoneticPr fontId="3" type="noConversion"/>
  </si>
  <si>
    <t>蜜汁豬排</t>
    <phoneticPr fontId="3" type="noConversion"/>
  </si>
  <si>
    <t>鐵板豆腐</t>
    <phoneticPr fontId="3" type="noConversion"/>
  </si>
  <si>
    <t>香薑海芽湯</t>
    <phoneticPr fontId="3" type="noConversion"/>
  </si>
  <si>
    <t>三杯雞丁</t>
    <phoneticPr fontId="3" type="noConversion"/>
  </si>
  <si>
    <t>南瓜炒蛋</t>
    <phoneticPr fontId="3" type="noConversion"/>
  </si>
  <si>
    <t>金針排骨湯</t>
    <phoneticPr fontId="3" type="noConversion"/>
  </si>
  <si>
    <t>蠔油肉片</t>
    <phoneticPr fontId="3" type="noConversion"/>
  </si>
  <si>
    <t>花枝排</t>
    <phoneticPr fontId="3" type="noConversion"/>
  </si>
  <si>
    <t>花椰三件</t>
    <phoneticPr fontId="3" type="noConversion"/>
  </si>
  <si>
    <t>新竹貢丸湯</t>
    <phoneticPr fontId="3" type="noConversion"/>
  </si>
  <si>
    <t>鮮筍炒肉絲</t>
    <phoneticPr fontId="3" type="noConversion"/>
  </si>
  <si>
    <t>珍珠奶茶</t>
    <phoneticPr fontId="3" type="noConversion"/>
  </si>
  <si>
    <t>泰式雞丁</t>
    <phoneticPr fontId="3" type="noConversion"/>
  </si>
  <si>
    <t>白菜獅子頭</t>
    <phoneticPr fontId="3" type="noConversion"/>
  </si>
  <si>
    <t>螞蟻上樹</t>
    <phoneticPr fontId="3" type="noConversion"/>
  </si>
  <si>
    <t>紫菜蛋花湯</t>
    <phoneticPr fontId="3" type="noConversion"/>
  </si>
  <si>
    <t>香檬雞腿</t>
    <phoneticPr fontId="3" type="noConversion"/>
  </si>
  <si>
    <t>(咔啦腿排)</t>
    <phoneticPr fontId="3" type="noConversion"/>
  </si>
  <si>
    <t>開陽白菜</t>
    <phoneticPr fontId="3" type="noConversion"/>
  </si>
  <si>
    <t>腸片炒蛋</t>
    <phoneticPr fontId="3" type="noConversion"/>
  </si>
  <si>
    <t>玉米排骨湯</t>
    <phoneticPr fontId="3" type="noConversion"/>
  </si>
  <si>
    <t>可樂豬腳</t>
    <phoneticPr fontId="3" type="noConversion"/>
  </si>
  <si>
    <t>銀芽甜絲</t>
    <phoneticPr fontId="3" type="noConversion"/>
  </si>
  <si>
    <t>酸辣湯</t>
    <phoneticPr fontId="3" type="noConversion"/>
  </si>
  <si>
    <t>(香酥雞腿)</t>
    <phoneticPr fontId="3" type="noConversion"/>
  </si>
  <si>
    <t>(香酥咕咾肉)</t>
    <phoneticPr fontId="3" type="noConversion"/>
  </si>
  <si>
    <t>梅香雞排</t>
    <phoneticPr fontId="3" type="noConversion"/>
  </si>
  <si>
    <t>麻婆豆腐</t>
    <phoneticPr fontId="3" type="noConversion"/>
  </si>
  <si>
    <t>竹筍肉絲</t>
    <phoneticPr fontId="3" type="noConversion"/>
  </si>
  <si>
    <t>冬瓜肉羹湯</t>
    <phoneticPr fontId="3" type="noConversion"/>
  </si>
  <si>
    <t>醬爆黑干</t>
    <phoneticPr fontId="3" type="noConversion"/>
  </si>
  <si>
    <t>檸檬愛玉</t>
    <phoneticPr fontId="3" type="noConversion"/>
  </si>
  <si>
    <t>茄汁肉排</t>
    <phoneticPr fontId="3" type="noConversion"/>
  </si>
  <si>
    <t>玉米肉末</t>
    <phoneticPr fontId="3" type="noConversion"/>
  </si>
  <si>
    <t>花生麵筋</t>
    <phoneticPr fontId="3" type="noConversion"/>
  </si>
  <si>
    <t>南瓜濃湯</t>
    <phoneticPr fontId="3" type="noConversion"/>
  </si>
  <si>
    <t>匈牙利雞翅</t>
    <phoneticPr fontId="3" type="noConversion"/>
  </si>
  <si>
    <t>洋蔥炒蛋</t>
    <phoneticPr fontId="3" type="noConversion"/>
  </si>
  <si>
    <t>五更腸旺</t>
    <phoneticPr fontId="3" type="noConversion"/>
  </si>
  <si>
    <t>味噌豆腐湯</t>
    <phoneticPr fontId="3" type="noConversion"/>
  </si>
  <si>
    <t>鮮菇高麗</t>
    <phoneticPr fontId="3" type="noConversion"/>
  </si>
  <si>
    <t>冬瓜西米露</t>
    <phoneticPr fontId="3" type="noConversion"/>
  </si>
  <si>
    <t>筍片雞湯</t>
    <phoneticPr fontId="3" type="noConversion"/>
  </si>
  <si>
    <t>(鹽酥雞)</t>
    <phoneticPr fontId="3" type="noConversion"/>
  </si>
  <si>
    <t>里肌肉排</t>
    <phoneticPr fontId="3" type="noConversion"/>
  </si>
  <si>
    <t>絞肉.板豆腐</t>
    <phoneticPr fontId="3" type="noConversion"/>
  </si>
  <si>
    <t>鮮菇.高麗菜</t>
    <phoneticPr fontId="3" type="noConversion"/>
  </si>
  <si>
    <t>薑絲.海帶芽</t>
    <phoneticPr fontId="3" type="noConversion"/>
  </si>
  <si>
    <t>雞丁</t>
    <phoneticPr fontId="3" type="noConversion"/>
  </si>
  <si>
    <t>番茄.蛋液</t>
    <phoneticPr fontId="3" type="noConversion"/>
  </si>
  <si>
    <t>金針花.排骨</t>
    <phoneticPr fontId="3" type="noConversion"/>
  </si>
  <si>
    <t>肉片.洋蔥</t>
    <phoneticPr fontId="3" type="noConversion"/>
  </si>
  <si>
    <t>青花椰.香腸片.彩椒</t>
    <phoneticPr fontId="3" type="noConversion"/>
  </si>
  <si>
    <t>花枝排</t>
    <phoneticPr fontId="3" type="noConversion"/>
  </si>
  <si>
    <t>白蘿蔔.貢丸</t>
    <phoneticPr fontId="3" type="noConversion"/>
  </si>
  <si>
    <t>白米.培根</t>
    <phoneticPr fontId="3" type="noConversion"/>
  </si>
  <si>
    <t>雞腿排</t>
    <phoneticPr fontId="3" type="noConversion"/>
  </si>
  <si>
    <t>巧克力蛋糕捲</t>
    <phoneticPr fontId="3" type="noConversion"/>
  </si>
  <si>
    <t>抹茶蛋糕捲</t>
    <phoneticPr fontId="3" type="noConversion"/>
  </si>
  <si>
    <t>巧克力蛋糕捲</t>
    <phoneticPr fontId="3" type="noConversion"/>
  </si>
  <si>
    <t>鮮筍.肉絲</t>
    <phoneticPr fontId="3" type="noConversion"/>
  </si>
  <si>
    <t>珍珠.奶茶</t>
    <phoneticPr fontId="3" type="noConversion"/>
  </si>
  <si>
    <t>雞丁.泰式醬</t>
    <phoneticPr fontId="3" type="noConversion"/>
  </si>
  <si>
    <t>大白菜.獅子頭.紅蘿蔔</t>
    <phoneticPr fontId="3" type="noConversion"/>
  </si>
  <si>
    <t>冬粉.絞肉.高麗菜</t>
    <phoneticPr fontId="3" type="noConversion"/>
  </si>
  <si>
    <t>南瓜.蛋液</t>
    <phoneticPr fontId="3" type="noConversion"/>
  </si>
  <si>
    <t>紫菜.蛋液</t>
    <phoneticPr fontId="3" type="noConversion"/>
  </si>
  <si>
    <t>西米露.冬瓜茶</t>
    <phoneticPr fontId="3" type="noConversion"/>
  </si>
  <si>
    <t>蝦捲</t>
    <phoneticPr fontId="3" type="noConversion"/>
  </si>
  <si>
    <t>米血</t>
    <phoneticPr fontId="3" type="noConversion"/>
  </si>
  <si>
    <t>豆腐.豬血</t>
    <phoneticPr fontId="3" type="noConversion"/>
  </si>
  <si>
    <t>里肌肉排</t>
    <phoneticPr fontId="3" type="noConversion"/>
  </si>
  <si>
    <t>桂筍</t>
    <phoneticPr fontId="3" type="noConversion"/>
  </si>
  <si>
    <t>粉圓.仙草.QQ脆圓</t>
    <phoneticPr fontId="3" type="noConversion"/>
  </si>
  <si>
    <t>鹽酥雞</t>
    <phoneticPr fontId="3" type="noConversion"/>
  </si>
  <si>
    <t>大白菜.紅蘿蔔.蝦皮</t>
    <phoneticPr fontId="3" type="noConversion"/>
  </si>
  <si>
    <t>香腸片.蛋液</t>
    <phoneticPr fontId="3" type="noConversion"/>
  </si>
  <si>
    <t>玉米.排骨</t>
    <phoneticPr fontId="3" type="noConversion"/>
  </si>
  <si>
    <t>豬腳.筍干.豬腩</t>
    <phoneticPr fontId="3" type="noConversion"/>
  </si>
  <si>
    <t>豆芽菜.彩椒絲</t>
    <phoneticPr fontId="3" type="noConversion"/>
  </si>
  <si>
    <t>喜相逢</t>
    <phoneticPr fontId="3" type="noConversion"/>
  </si>
  <si>
    <t>大白菜.豬血.絞肉.木耳.蛋液</t>
    <phoneticPr fontId="3" type="noConversion"/>
  </si>
  <si>
    <t>雞排</t>
    <phoneticPr fontId="3" type="noConversion"/>
  </si>
  <si>
    <t>板豆腐.絞肉.紅蘿蔔</t>
    <phoneticPr fontId="3" type="noConversion"/>
  </si>
  <si>
    <t>竹筍.肉絲</t>
    <phoneticPr fontId="3" type="noConversion"/>
  </si>
  <si>
    <t>冬瓜.肉羹</t>
    <phoneticPr fontId="3" type="noConversion"/>
  </si>
  <si>
    <t>粄條.豆芽菜.絞肉</t>
    <phoneticPr fontId="3" type="noConversion"/>
  </si>
  <si>
    <t>咕咾肉</t>
    <phoneticPr fontId="3" type="noConversion"/>
  </si>
  <si>
    <t>抹茶蛋糕捲</t>
    <phoneticPr fontId="3" type="noConversion"/>
  </si>
  <si>
    <t>黑干</t>
    <phoneticPr fontId="3" type="noConversion"/>
  </si>
  <si>
    <t>愛玉</t>
    <phoneticPr fontId="3" type="noConversion"/>
  </si>
  <si>
    <t>玉米.絞肉</t>
    <phoneticPr fontId="3" type="noConversion"/>
  </si>
  <si>
    <t>花生.麵筋</t>
    <phoneticPr fontId="3" type="noConversion"/>
  </si>
  <si>
    <t>南瓜.蛋液.洋蔥</t>
    <phoneticPr fontId="3" type="noConversion"/>
  </si>
  <si>
    <t>雞翅</t>
    <phoneticPr fontId="3" type="noConversion"/>
  </si>
  <si>
    <t>洋蔥.蛋液</t>
    <phoneticPr fontId="3" type="noConversion"/>
  </si>
  <si>
    <t>豬腸.豬血</t>
    <phoneticPr fontId="3" type="noConversion"/>
  </si>
  <si>
    <t>海帶芽.豆腐</t>
    <phoneticPr fontId="3" type="noConversion"/>
  </si>
  <si>
    <t>筍片.雞丁</t>
    <phoneticPr fontId="3" type="noConversion"/>
  </si>
  <si>
    <t>豆干.米血.小丸子</t>
    <phoneticPr fontId="3" type="noConversion"/>
  </si>
  <si>
    <t>洋芋肉末</t>
    <phoneticPr fontId="3" type="noConversion"/>
  </si>
  <si>
    <t>中式香腸</t>
    <phoneticPr fontId="3" type="noConversion"/>
  </si>
  <si>
    <t>菜脯炒蛋</t>
    <phoneticPr fontId="3" type="noConversion"/>
  </si>
  <si>
    <t>香腸</t>
    <phoneticPr fontId="3" type="noConversion"/>
  </si>
  <si>
    <t>菜脯.蛋液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</si>
</sst>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5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2"/>
      <name val="華康超明體"/>
      <family val="3"/>
      <charset val="136"/>
    </font>
    <font>
      <sz val="9"/>
      <name val="新細明體"/>
      <family val="1"/>
      <charset val="136"/>
    </font>
    <font>
      <b/>
      <u/>
      <sz val="18"/>
      <name val="全真楷書"/>
      <family val="3"/>
      <charset val="136"/>
    </font>
    <font>
      <sz val="12"/>
      <name val="全真楷書"/>
      <family val="3"/>
      <charset val="136"/>
    </font>
    <font>
      <sz val="14"/>
      <name val="Times New Roman"/>
      <family val="1"/>
    </font>
    <font>
      <sz val="14"/>
      <name val="文鼎粗隸"/>
      <family val="3"/>
      <charset val="136"/>
    </font>
    <font>
      <i/>
      <sz val="18"/>
      <name val="華康勘亭流"/>
      <family val="4"/>
      <charset val="136"/>
    </font>
    <font>
      <sz val="14"/>
      <name val="華康POP1體W7"/>
      <family val="5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4"/>
      <name val="細明體"/>
      <family val="3"/>
      <charset val="136"/>
    </font>
    <font>
      <sz val="12"/>
      <name val="華康少女文字W5"/>
      <family val="5"/>
      <charset val="136"/>
    </font>
    <font>
      <sz val="22"/>
      <name val="華康海報體W9"/>
      <family val="5"/>
      <charset val="136"/>
    </font>
    <font>
      <sz val="16"/>
      <name val="華康少女文字W5"/>
      <family val="5"/>
      <charset val="136"/>
    </font>
    <font>
      <sz val="16"/>
      <name val="文鼎海報體"/>
      <family val="3"/>
      <charset val="136"/>
    </font>
    <font>
      <sz val="24"/>
      <name val="華康海報體W9"/>
      <family val="5"/>
      <charset val="136"/>
    </font>
    <font>
      <sz val="24"/>
      <name val="華康海報體W9"/>
      <family val="5"/>
      <charset val="136"/>
    </font>
    <font>
      <sz val="20"/>
      <name val="超研澤特圓"/>
      <family val="3"/>
      <charset val="136"/>
    </font>
    <font>
      <sz val="18"/>
      <name val="超研澤特明"/>
      <family val="3"/>
      <charset val="136"/>
    </font>
    <font>
      <sz val="14"/>
      <name val="超研澤特明"/>
      <family val="3"/>
      <charset val="136"/>
    </font>
    <font>
      <sz val="14"/>
      <color indexed="8"/>
      <name val="超研澤特明"/>
      <family val="3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7"/>
      <name val="標楷體"/>
      <family val="4"/>
      <charset val="136"/>
    </font>
    <font>
      <sz val="22"/>
      <color indexed="10"/>
      <name val="華康超明體"/>
      <family val="3"/>
      <charset val="136"/>
    </font>
    <font>
      <sz val="16"/>
      <name val="超研澤特明"/>
      <family val="3"/>
      <charset val="136"/>
    </font>
    <font>
      <sz val="9"/>
      <name val="超研澤特明"/>
      <family val="3"/>
      <charset val="136"/>
    </font>
    <font>
      <sz val="10"/>
      <name val="超研澤特明"/>
      <family val="3"/>
      <charset val="136"/>
    </font>
    <font>
      <sz val="13"/>
      <name val="超研澤特明"/>
      <family val="3"/>
      <charset val="136"/>
    </font>
    <font>
      <sz val="14"/>
      <color indexed="10"/>
      <name val="超研澤特明"/>
      <family val="3"/>
      <charset val="136"/>
    </font>
    <font>
      <sz val="20"/>
      <name val="超研澤特明"/>
      <family val="3"/>
      <charset val="136"/>
    </font>
    <font>
      <sz val="20"/>
      <name val="Times New Roman"/>
      <family val="1"/>
    </font>
    <font>
      <sz val="20"/>
      <name val="新細明體"/>
      <family val="1"/>
      <charset val="136"/>
    </font>
    <font>
      <sz val="28"/>
      <name val="華康儷金黑"/>
      <family val="3"/>
      <charset val="136"/>
    </font>
    <font>
      <sz val="20"/>
      <name val="細明體"/>
      <family val="3"/>
      <charset val="136"/>
    </font>
    <font>
      <sz val="22"/>
      <name val="超研澤特圓"/>
      <family val="3"/>
      <charset val="136"/>
    </font>
    <font>
      <sz val="28"/>
      <name val="超研澤特圓"/>
      <family val="3"/>
      <charset val="136"/>
    </font>
    <font>
      <sz val="14"/>
      <color theme="1"/>
      <name val="超研澤特明"/>
      <family val="3"/>
      <charset val="136"/>
    </font>
    <font>
      <sz val="18"/>
      <color theme="1"/>
      <name val="超研澤特明"/>
      <family val="3"/>
      <charset val="136"/>
    </font>
    <font>
      <sz val="16"/>
      <color theme="1"/>
      <name val="超研澤特明"/>
      <family val="3"/>
      <charset val="136"/>
    </font>
    <font>
      <sz val="12"/>
      <color theme="1"/>
      <name val="超研澤特明"/>
      <family val="3"/>
      <charset val="136"/>
    </font>
    <font>
      <sz val="15"/>
      <color theme="1"/>
      <name val="超研澤特明"/>
      <family val="3"/>
      <charset val="136"/>
    </font>
    <font>
      <sz val="13"/>
      <color theme="1"/>
      <name val="超研澤特明"/>
      <family val="3"/>
      <charset val="136"/>
    </font>
    <font>
      <sz val="10"/>
      <color theme="1"/>
      <name val="超研澤特明"/>
      <family val="3"/>
      <charset val="136"/>
    </font>
    <font>
      <sz val="20"/>
      <color theme="1"/>
      <name val="超研澤特明"/>
      <family val="3"/>
      <charset val="136"/>
    </font>
    <font>
      <sz val="24"/>
      <color theme="1"/>
      <name val="華康海報體W9"/>
      <family val="5"/>
      <charset val="136"/>
    </font>
    <font>
      <sz val="22"/>
      <color theme="1"/>
      <name val="華康勘亭流"/>
      <family val="4"/>
      <charset val="136"/>
    </font>
    <font>
      <sz val="16"/>
      <color theme="1"/>
      <name val="華康少女文字W5"/>
      <family val="5"/>
      <charset val="136"/>
    </font>
    <font>
      <sz val="48"/>
      <name val="華康儷金黑"/>
      <family val="3"/>
      <charset val="136"/>
    </font>
    <font>
      <sz val="16"/>
      <color rgb="FFFF0000"/>
      <name val="華康少女文字W5"/>
      <family val="5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lightGray">
        <fgColor theme="0" tint="-0.24994659260841701"/>
        <bgColor indexed="65"/>
      </patternFill>
    </fill>
    <fill>
      <patternFill patternType="lightGray">
        <fgColor theme="0" tint="-0.24994659260841701"/>
        <bgColor theme="0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23" fillId="2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17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>
      <alignment vertical="center" shrinkToFit="1"/>
    </xf>
    <xf numFmtId="0" fontId="20" fillId="0" borderId="4" xfId="0" applyFont="1" applyBorder="1">
      <alignment vertical="center"/>
    </xf>
    <xf numFmtId="0" fontId="41" fillId="0" borderId="4" xfId="0" applyFont="1" applyBorder="1">
      <alignment vertical="center"/>
    </xf>
    <xf numFmtId="0" fontId="42" fillId="0" borderId="4" xfId="0" applyFont="1" applyBorder="1">
      <alignment vertical="center"/>
    </xf>
    <xf numFmtId="0" fontId="21" fillId="0" borderId="4" xfId="0" applyFont="1" applyBorder="1">
      <alignment vertical="center"/>
    </xf>
    <xf numFmtId="0" fontId="41" fillId="0" borderId="5" xfId="0" applyFont="1" applyBorder="1">
      <alignment vertical="center"/>
    </xf>
    <xf numFmtId="0" fontId="22" fillId="0" borderId="4" xfId="0" applyFont="1" applyBorder="1">
      <alignment vertical="center"/>
    </xf>
    <xf numFmtId="0" fontId="41" fillId="0" borderId="6" xfId="0" applyFont="1" applyBorder="1">
      <alignment vertical="center"/>
    </xf>
    <xf numFmtId="0" fontId="41" fillId="0" borderId="7" xfId="0" applyFont="1" applyBorder="1">
      <alignment vertical="center"/>
    </xf>
    <xf numFmtId="0" fontId="43" fillId="0" borderId="4" xfId="0" applyFont="1" applyBorder="1">
      <alignment vertical="center"/>
    </xf>
    <xf numFmtId="0" fontId="44" fillId="0" borderId="4" xfId="0" applyFont="1" applyBorder="1">
      <alignment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9" fillId="0" borderId="4" xfId="0" applyFont="1" applyBorder="1">
      <alignment vertical="center"/>
    </xf>
    <xf numFmtId="0" fontId="45" fillId="0" borderId="4" xfId="0" applyFont="1" applyBorder="1">
      <alignment vertical="center"/>
    </xf>
    <xf numFmtId="0" fontId="30" fillId="0" borderId="7" xfId="0" applyFont="1" applyBorder="1">
      <alignment vertical="center"/>
    </xf>
    <xf numFmtId="0" fontId="46" fillId="0" borderId="4" xfId="0" applyFont="1" applyBorder="1">
      <alignment vertical="center"/>
    </xf>
    <xf numFmtId="0" fontId="31" fillId="0" borderId="5" xfId="0" applyFont="1" applyBorder="1">
      <alignment vertical="center"/>
    </xf>
    <xf numFmtId="0" fontId="47" fillId="0" borderId="4" xfId="0" applyFont="1" applyBorder="1">
      <alignment vertical="center"/>
    </xf>
    <xf numFmtId="0" fontId="32" fillId="0" borderId="6" xfId="0" applyFont="1" applyBorder="1">
      <alignment vertical="center"/>
    </xf>
    <xf numFmtId="0" fontId="21" fillId="0" borderId="7" xfId="0" applyFont="1" applyBorder="1">
      <alignment vertical="center"/>
    </xf>
    <xf numFmtId="0" fontId="30" fillId="0" borderId="4" xfId="0" applyFont="1" applyBorder="1">
      <alignment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48" fillId="0" borderId="4" xfId="0" applyFont="1" applyBorder="1" applyAlignment="1">
      <alignment vertical="center" shrinkToFit="1"/>
    </xf>
    <xf numFmtId="0" fontId="34" fillId="0" borderId="4" xfId="0" applyFont="1" applyBorder="1" applyAlignment="1">
      <alignment vertical="center" shrinkToFit="1"/>
    </xf>
    <xf numFmtId="0" fontId="48" fillId="4" borderId="6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176" fontId="12" fillId="0" borderId="24" xfId="0" applyNumberFormat="1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34" fillId="0" borderId="7" xfId="0" applyFont="1" applyFill="1" applyBorder="1" applyAlignment="1">
      <alignment vertical="center" shrinkToFit="1"/>
    </xf>
    <xf numFmtId="0" fontId="48" fillId="0" borderId="6" xfId="0" applyFont="1" applyFill="1" applyBorder="1" applyAlignment="1">
      <alignment vertical="center" shrinkToFit="1"/>
    </xf>
    <xf numFmtId="0" fontId="34" fillId="0" borderId="4" xfId="0" applyFont="1" applyFill="1" applyBorder="1" applyAlignment="1">
      <alignment vertical="center" shrinkToFit="1"/>
    </xf>
    <xf numFmtId="0" fontId="48" fillId="0" borderId="4" xfId="0" applyFont="1" applyFill="1" applyBorder="1" applyAlignment="1">
      <alignment vertical="center" shrinkToFit="1"/>
    </xf>
    <xf numFmtId="0" fontId="48" fillId="4" borderId="4" xfId="0" applyFont="1" applyFill="1" applyBorder="1" applyAlignment="1">
      <alignment vertical="center" shrinkToFit="1"/>
    </xf>
    <xf numFmtId="0" fontId="34" fillId="4" borderId="4" xfId="0" applyFont="1" applyFill="1" applyBorder="1" applyAlignment="1">
      <alignment vertical="center" shrinkToFit="1"/>
    </xf>
    <xf numFmtId="0" fontId="48" fillId="0" borderId="6" xfId="0" applyFont="1" applyBorder="1" applyAlignment="1">
      <alignment vertical="center" shrinkToFit="1"/>
    </xf>
    <xf numFmtId="0" fontId="34" fillId="4" borderId="23" xfId="0" applyFont="1" applyFill="1" applyBorder="1" applyAlignment="1">
      <alignment vertical="center" shrinkToFit="1"/>
    </xf>
    <xf numFmtId="0" fontId="34" fillId="4" borderId="5" xfId="0" applyFont="1" applyFill="1" applyBorder="1" applyAlignment="1">
      <alignment vertical="center" shrinkToFit="1"/>
    </xf>
    <xf numFmtId="0" fontId="34" fillId="4" borderId="7" xfId="0" applyFont="1" applyFill="1" applyBorder="1" applyAlignment="1">
      <alignment vertical="center" shrinkToFit="1"/>
    </xf>
    <xf numFmtId="0" fontId="34" fillId="7" borderId="5" xfId="0" applyFont="1" applyFill="1" applyBorder="1" applyAlignment="1">
      <alignment vertical="center" shrinkToFit="1"/>
    </xf>
    <xf numFmtId="0" fontId="48" fillId="7" borderId="4" xfId="0" applyFont="1" applyFill="1" applyBorder="1" applyAlignment="1">
      <alignment vertical="center" shrinkToFit="1"/>
    </xf>
    <xf numFmtId="0" fontId="34" fillId="7" borderId="4" xfId="0" applyFont="1" applyFill="1" applyBorder="1" applyAlignment="1">
      <alignment vertical="center" shrinkToFit="1"/>
    </xf>
    <xf numFmtId="0" fontId="15" fillId="4" borderId="4" xfId="0" applyFont="1" applyFill="1" applyBorder="1" applyAlignment="1">
      <alignment horizontal="center" vertical="center" shrinkToFit="1"/>
    </xf>
    <xf numFmtId="0" fontId="15" fillId="4" borderId="0" xfId="0" applyFont="1" applyFill="1" applyBorder="1" applyAlignment="1">
      <alignment horizontal="center" vertical="center" shrinkToFit="1"/>
    </xf>
    <xf numFmtId="0" fontId="15" fillId="4" borderId="20" xfId="0" applyFont="1" applyFill="1" applyBorder="1" applyAlignment="1">
      <alignment horizontal="center" vertical="center" shrinkToFit="1"/>
    </xf>
    <xf numFmtId="0" fontId="15" fillId="4" borderId="32" xfId="0" applyFont="1" applyFill="1" applyBorder="1" applyAlignment="1">
      <alignment horizontal="center" vertical="center" shrinkToFit="1"/>
    </xf>
    <xf numFmtId="0" fontId="15" fillId="4" borderId="33" xfId="0" applyFont="1" applyFill="1" applyBorder="1" applyAlignment="1">
      <alignment horizontal="center" vertical="center" shrinkToFit="1"/>
    </xf>
    <xf numFmtId="0" fontId="15" fillId="4" borderId="34" xfId="0" applyFont="1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center" vertical="center" shrinkToFi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5" fillId="4" borderId="17" xfId="0" applyFont="1" applyFill="1" applyBorder="1" applyAlignment="1">
      <alignment horizontal="center" vertical="center" shrinkToFit="1"/>
    </xf>
    <xf numFmtId="0" fontId="51" fillId="4" borderId="17" xfId="0" applyFont="1" applyFill="1" applyBorder="1" applyAlignment="1">
      <alignment horizontal="center" vertical="center" shrinkToFit="1"/>
    </xf>
    <xf numFmtId="0" fontId="51" fillId="4" borderId="15" xfId="0" applyFont="1" applyFill="1" applyBorder="1" applyAlignment="1">
      <alignment horizontal="center" vertical="center" shrinkToFit="1"/>
    </xf>
    <xf numFmtId="0" fontId="51" fillId="4" borderId="16" xfId="0" applyFont="1" applyFill="1" applyBorder="1" applyAlignment="1">
      <alignment horizontal="center" vertical="center" shrinkToFit="1"/>
    </xf>
    <xf numFmtId="0" fontId="14" fillId="4" borderId="36" xfId="0" applyFont="1" applyFill="1" applyBorder="1" applyAlignment="1">
      <alignment horizontal="center" vertical="center" shrinkToFit="1"/>
    </xf>
    <xf numFmtId="0" fontId="14" fillId="4" borderId="26" xfId="0" applyFont="1" applyFill="1" applyBorder="1" applyAlignment="1">
      <alignment horizontal="center" vertical="center" shrinkToFit="1"/>
    </xf>
    <xf numFmtId="0" fontId="14" fillId="4" borderId="31" xfId="0" applyFont="1" applyFill="1" applyBorder="1" applyAlignment="1">
      <alignment horizontal="center" vertical="center" shrinkToFit="1"/>
    </xf>
    <xf numFmtId="0" fontId="17" fillId="4" borderId="29" xfId="0" applyFont="1" applyFill="1" applyBorder="1" applyAlignment="1">
      <alignment horizontal="center" vertical="center" shrinkToFit="1"/>
    </xf>
    <xf numFmtId="0" fontId="18" fillId="4" borderId="26" xfId="0" applyFont="1" applyFill="1" applyBorder="1" applyAlignment="1">
      <alignment horizontal="center" vertical="center" shrinkToFit="1"/>
    </xf>
    <xf numFmtId="0" fontId="18" fillId="4" borderId="31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2" xfId="0" applyNumberFormat="1" applyFont="1" applyFill="1" applyBorder="1" applyAlignment="1">
      <alignment horizontal="right" vertical="center" shrinkToFit="1"/>
    </xf>
    <xf numFmtId="0" fontId="49" fillId="4" borderId="40" xfId="0" applyFont="1" applyFill="1" applyBorder="1" applyAlignment="1">
      <alignment horizontal="center" vertical="center" shrinkToFit="1"/>
    </xf>
    <xf numFmtId="0" fontId="49" fillId="4" borderId="24" xfId="0" applyFont="1" applyFill="1" applyBorder="1" applyAlignment="1">
      <alignment horizontal="center" vertical="center" shrinkToFit="1"/>
    </xf>
    <xf numFmtId="0" fontId="49" fillId="4" borderId="25" xfId="0" applyFont="1" applyFill="1" applyBorder="1" applyAlignment="1">
      <alignment horizontal="center" vertical="center" shrinkToFit="1"/>
    </xf>
    <xf numFmtId="0" fontId="49" fillId="4" borderId="21" xfId="0" applyFont="1" applyFill="1" applyBorder="1" applyAlignment="1">
      <alignment horizontal="center" vertical="center" shrinkToFit="1"/>
    </xf>
    <xf numFmtId="0" fontId="49" fillId="4" borderId="0" xfId="0" applyFont="1" applyFill="1" applyBorder="1" applyAlignment="1">
      <alignment horizontal="center" vertical="center" shrinkToFit="1"/>
    </xf>
    <xf numFmtId="0" fontId="49" fillId="4" borderId="22" xfId="0" applyFont="1" applyFill="1" applyBorder="1" applyAlignment="1">
      <alignment horizontal="center" vertical="center" shrinkToFit="1"/>
    </xf>
    <xf numFmtId="0" fontId="49" fillId="4" borderId="17" xfId="0" applyFont="1" applyFill="1" applyBorder="1" applyAlignment="1">
      <alignment horizontal="center" vertical="center" shrinkToFit="1"/>
    </xf>
    <xf numFmtId="0" fontId="49" fillId="4" borderId="15" xfId="0" applyFont="1" applyFill="1" applyBorder="1" applyAlignment="1">
      <alignment horizontal="center" vertical="center" shrinkToFit="1"/>
    </xf>
    <xf numFmtId="0" fontId="49" fillId="4" borderId="18" xfId="0" applyFont="1" applyFill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 shrinkToFit="1"/>
    </xf>
    <xf numFmtId="0" fontId="13" fillId="4" borderId="20" xfId="0" applyFont="1" applyFill="1" applyBorder="1" applyAlignment="1">
      <alignment horizontal="center" vertical="center" shrinkToFit="1"/>
    </xf>
    <xf numFmtId="0" fontId="15" fillId="4" borderId="21" xfId="0" applyFont="1" applyFill="1" applyBorder="1" applyAlignment="1">
      <alignment horizontal="center" vertical="center" shrinkToFit="1"/>
    </xf>
    <xf numFmtId="0" fontId="17" fillId="4" borderId="26" xfId="0" applyFont="1" applyFill="1" applyBorder="1" applyAlignment="1">
      <alignment horizontal="center" vertical="center" shrinkToFit="1"/>
    </xf>
    <xf numFmtId="0" fontId="49" fillId="4" borderId="29" xfId="0" applyFont="1" applyFill="1" applyBorder="1" applyAlignment="1">
      <alignment horizontal="center" vertical="center" shrinkToFit="1"/>
    </xf>
    <xf numFmtId="0" fontId="49" fillId="4" borderId="26" xfId="0" applyFont="1" applyFill="1" applyBorder="1" applyAlignment="1">
      <alignment horizontal="center" vertical="center" shrinkToFit="1"/>
    </xf>
    <xf numFmtId="0" fontId="49" fillId="4" borderId="31" xfId="0" applyFont="1" applyFill="1" applyBorder="1" applyAlignment="1">
      <alignment horizontal="center" vertical="center" shrinkToFit="1"/>
    </xf>
    <xf numFmtId="0" fontId="13" fillId="4" borderId="21" xfId="0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0" fontId="15" fillId="4" borderId="0" xfId="0" applyFont="1" applyFill="1" applyAlignment="1">
      <alignment horizontal="center" vertical="center" shrinkToFit="1"/>
    </xf>
    <xf numFmtId="0" fontId="53" fillId="4" borderId="32" xfId="0" applyFont="1" applyFill="1" applyBorder="1" applyAlignment="1">
      <alignment horizontal="center" vertical="center" shrinkToFit="1"/>
    </xf>
    <xf numFmtId="0" fontId="53" fillId="4" borderId="33" xfId="0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50" fillId="6" borderId="27" xfId="0" applyFont="1" applyFill="1" applyBorder="1" applyAlignment="1">
      <alignment horizontal="center" vertical="center" shrinkToFit="1"/>
    </xf>
    <xf numFmtId="0" fontId="50" fillId="6" borderId="28" xfId="0" applyFont="1" applyFill="1" applyBorder="1" applyAlignment="1">
      <alignment horizontal="center" vertical="center" shrinkToFit="1"/>
    </xf>
    <xf numFmtId="0" fontId="50" fillId="6" borderId="3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top"/>
    </xf>
    <xf numFmtId="0" fontId="53" fillId="4" borderId="21" xfId="0" applyFont="1" applyFill="1" applyBorder="1" applyAlignment="1">
      <alignment horizontal="center" vertical="center" shrinkToFit="1"/>
    </xf>
    <xf numFmtId="0" fontId="53" fillId="4" borderId="0" xfId="0" applyFont="1" applyFill="1" applyBorder="1" applyAlignment="1">
      <alignment horizontal="center" vertical="center" shrinkToFit="1"/>
    </xf>
    <xf numFmtId="0" fontId="53" fillId="4" borderId="20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center" vertical="center" shrinkToFit="1"/>
    </xf>
    <xf numFmtId="0" fontId="50" fillId="5" borderId="27" xfId="0" applyFont="1" applyFill="1" applyBorder="1" applyAlignment="1">
      <alignment horizontal="center" vertical="center" shrinkToFit="1"/>
    </xf>
    <xf numFmtId="0" fontId="50" fillId="5" borderId="28" xfId="0" applyFont="1" applyFill="1" applyBorder="1" applyAlignment="1">
      <alignment horizontal="center" vertical="center" shrinkToFit="1"/>
    </xf>
    <xf numFmtId="0" fontId="50" fillId="5" borderId="30" xfId="0" applyFont="1" applyFill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35" fillId="0" borderId="37" xfId="0" applyNumberFormat="1" applyFont="1" applyFill="1" applyBorder="1" applyAlignment="1">
      <alignment horizontal="center" vertical="center" shrinkToFit="1"/>
    </xf>
    <xf numFmtId="176" fontId="35" fillId="0" borderId="3" xfId="0" applyNumberFormat="1" applyFont="1" applyFill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0" fontId="34" fillId="0" borderId="18" xfId="0" applyFont="1" applyBorder="1" applyAlignment="1">
      <alignment horizontal="center" vertical="center" shrinkToFit="1"/>
    </xf>
    <xf numFmtId="0" fontId="40" fillId="0" borderId="38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6" fillId="0" borderId="39" xfId="0" applyFont="1" applyBorder="1" applyAlignment="1">
      <alignment horizontal="center" vertical="center" shrinkToFit="1"/>
    </xf>
    <xf numFmtId="176" fontId="38" fillId="0" borderId="37" xfId="0" applyNumberFormat="1" applyFont="1" applyFill="1" applyBorder="1" applyAlignment="1">
      <alignment horizontal="center" vertical="center" shrinkToFit="1"/>
    </xf>
    <xf numFmtId="176" fontId="38" fillId="0" borderId="3" xfId="0" applyNumberFormat="1" applyFont="1" applyFill="1" applyBorder="1" applyAlignment="1">
      <alignment horizontal="center" vertical="center" shrinkToFit="1"/>
    </xf>
    <xf numFmtId="0" fontId="36" fillId="0" borderId="39" xfId="0" applyFont="1" applyFill="1" applyBorder="1" applyAlignment="1">
      <alignment horizontal="center" vertical="center" shrinkToFit="1"/>
    </xf>
    <xf numFmtId="176" fontId="35" fillId="4" borderId="37" xfId="0" applyNumberFormat="1" applyFont="1" applyFill="1" applyBorder="1" applyAlignment="1">
      <alignment horizontal="center" vertical="center" shrinkToFit="1"/>
    </xf>
    <xf numFmtId="0" fontId="36" fillId="4" borderId="39" xfId="0" applyFont="1" applyFill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4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6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176" fontId="35" fillId="4" borderId="3" xfId="0" applyNumberFormat="1" applyFont="1" applyFill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22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176" fontId="6" fillId="0" borderId="37" xfId="0" applyNumberFormat="1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176" fontId="6" fillId="0" borderId="3" xfId="0" applyNumberFormat="1" applyFont="1" applyFill="1" applyBorder="1" applyAlignment="1">
      <alignment horizontal="center" vertical="center" shrinkToFit="1"/>
    </xf>
  </cellXfs>
  <cellStyles count="6">
    <cellStyle name="一般" xfId="0" builtinId="0"/>
    <cellStyle name="一般 2" xfId="1"/>
    <cellStyle name="好_健行國小6月" xfId="2"/>
    <cellStyle name="標題 1 1" xfId="3"/>
    <cellStyle name="標題 5" xfId="4"/>
    <cellStyle name="壞_健行國小6月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390525</xdr:colOff>
      <xdr:row>0</xdr:row>
      <xdr:rowOff>0</xdr:rowOff>
    </xdr:from>
    <xdr:to>
      <xdr:col>29</xdr:col>
      <xdr:colOff>371475</xdr:colOff>
      <xdr:row>0</xdr:row>
      <xdr:rowOff>0</xdr:rowOff>
    </xdr:to>
    <xdr:pic>
      <xdr:nvPicPr>
        <xdr:cNvPr id="10814" name="Picture 1" descr="基本系統">
          <a:extLst>
            <a:ext uri="{FF2B5EF4-FFF2-40B4-BE49-F238E27FC236}">
              <a16:creationId xmlns:a16="http://schemas.microsoft.com/office/drawing/2014/main" xmlns="" id="{94863ED7-B9DA-4216-A167-B950261B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72775" y="0"/>
          <a:ext cx="3171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390525</xdr:colOff>
      <xdr:row>0</xdr:row>
      <xdr:rowOff>0</xdr:rowOff>
    </xdr:from>
    <xdr:to>
      <xdr:col>19</xdr:col>
      <xdr:colOff>0</xdr:colOff>
      <xdr:row>0</xdr:row>
      <xdr:rowOff>0</xdr:rowOff>
    </xdr:to>
    <xdr:pic>
      <xdr:nvPicPr>
        <xdr:cNvPr id="10815" name="Picture 2" descr="基本系統">
          <a:extLst>
            <a:ext uri="{FF2B5EF4-FFF2-40B4-BE49-F238E27FC236}">
              <a16:creationId xmlns:a16="http://schemas.microsoft.com/office/drawing/2014/main" xmlns="" id="{23D947EA-098B-41E8-AA11-989BACAE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96025" y="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4</xdr:row>
      <xdr:rowOff>0</xdr:rowOff>
    </xdr:from>
    <xdr:to>
      <xdr:col>1</xdr:col>
      <xdr:colOff>381000</xdr:colOff>
      <xdr:row>4</xdr:row>
      <xdr:rowOff>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C1A39E56-11D6-4B45-B351-B976FB2D35BE}"/>
            </a:ext>
          </a:extLst>
        </xdr:cNvPr>
        <xdr:cNvSpPr txBox="1">
          <a:spLocks noChangeArrowheads="1"/>
        </xdr:cNvSpPr>
      </xdr:nvSpPr>
      <xdr:spPr bwMode="auto">
        <a:xfrm>
          <a:off x="180975" y="166687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</xdr:col>
      <xdr:colOff>95250</xdr:colOff>
      <xdr:row>4</xdr:row>
      <xdr:rowOff>0</xdr:rowOff>
    </xdr:from>
    <xdr:to>
      <xdr:col>1</xdr:col>
      <xdr:colOff>381000</xdr:colOff>
      <xdr:row>4</xdr:row>
      <xdr:rowOff>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D084BF50-B937-4570-A9A4-650F2980C3F0}"/>
            </a:ext>
          </a:extLst>
        </xdr:cNvPr>
        <xdr:cNvSpPr txBox="1">
          <a:spLocks noChangeArrowheads="1"/>
        </xdr:cNvSpPr>
      </xdr:nvSpPr>
      <xdr:spPr bwMode="auto">
        <a:xfrm>
          <a:off x="180975" y="166687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xmlns="" id="{13A46497-6E00-4229-923A-204957E4A5EA}"/>
            </a:ext>
          </a:extLst>
        </xdr:cNvPr>
        <xdr:cNvSpPr txBox="1">
          <a:spLocks noChangeArrowheads="1"/>
        </xdr:cNvSpPr>
      </xdr:nvSpPr>
      <xdr:spPr bwMode="auto">
        <a:xfrm>
          <a:off x="2733675" y="16668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xmlns="" id="{C9162D71-1E35-4CEB-AD10-1FCFC6E689E0}"/>
            </a:ext>
          </a:extLst>
        </xdr:cNvPr>
        <xdr:cNvSpPr txBox="1">
          <a:spLocks noChangeArrowheads="1"/>
        </xdr:cNvSpPr>
      </xdr:nvSpPr>
      <xdr:spPr bwMode="auto">
        <a:xfrm>
          <a:off x="2733675" y="16668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1</xdr:col>
      <xdr:colOff>95250</xdr:colOff>
      <xdr:row>4</xdr:row>
      <xdr:rowOff>0</xdr:rowOff>
    </xdr:from>
    <xdr:to>
      <xdr:col>1</xdr:col>
      <xdr:colOff>381000</xdr:colOff>
      <xdr:row>4</xdr:row>
      <xdr:rowOff>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xmlns="" id="{A15516DF-F5D4-4A2C-87B3-45291C2575DB}"/>
            </a:ext>
          </a:extLst>
        </xdr:cNvPr>
        <xdr:cNvSpPr txBox="1">
          <a:spLocks noChangeArrowheads="1"/>
        </xdr:cNvSpPr>
      </xdr:nvSpPr>
      <xdr:spPr bwMode="auto">
        <a:xfrm>
          <a:off x="180975" y="166687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xmlns="" id="{A1B285C8-0B52-4EE8-859A-D70EC2A21951}"/>
            </a:ext>
          </a:extLst>
        </xdr:cNvPr>
        <xdr:cNvSpPr txBox="1">
          <a:spLocks noChangeArrowheads="1"/>
        </xdr:cNvSpPr>
      </xdr:nvSpPr>
      <xdr:spPr bwMode="auto">
        <a:xfrm>
          <a:off x="2733675" y="16668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xmlns="" id="{3B117F62-2B85-47F8-A9C4-33B44221F1D6}"/>
            </a:ext>
          </a:extLst>
        </xdr:cNvPr>
        <xdr:cNvSpPr txBox="1">
          <a:spLocks noChangeArrowheads="1"/>
        </xdr:cNvSpPr>
      </xdr:nvSpPr>
      <xdr:spPr bwMode="auto">
        <a:xfrm>
          <a:off x="2733675" y="16668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xmlns="" id="{AC438B49-A86D-406A-8105-7C7DE57890AF}"/>
            </a:ext>
          </a:extLst>
        </xdr:cNvPr>
        <xdr:cNvSpPr txBox="1">
          <a:spLocks noChangeArrowheads="1"/>
        </xdr:cNvSpPr>
      </xdr:nvSpPr>
      <xdr:spPr bwMode="auto">
        <a:xfrm>
          <a:off x="2733675" y="16668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xmlns="" id="{2DABF862-C41E-41CD-8108-E0D0867750C1}"/>
            </a:ext>
          </a:extLst>
        </xdr:cNvPr>
        <xdr:cNvSpPr txBox="1">
          <a:spLocks noChangeArrowheads="1"/>
        </xdr:cNvSpPr>
      </xdr:nvSpPr>
      <xdr:spPr bwMode="auto">
        <a:xfrm>
          <a:off x="2733675" y="16668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xmlns="" id="{DB96F250-0CBA-4AF1-BAA9-573238E3AC05}"/>
            </a:ext>
          </a:extLst>
        </xdr:cNvPr>
        <xdr:cNvSpPr txBox="1">
          <a:spLocks noChangeArrowheads="1"/>
        </xdr:cNvSpPr>
      </xdr:nvSpPr>
      <xdr:spPr bwMode="auto">
        <a:xfrm>
          <a:off x="2733675" y="16668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xmlns="" id="{D221435C-68FB-42BA-889B-67D24F7F18C4}"/>
            </a:ext>
          </a:extLst>
        </xdr:cNvPr>
        <xdr:cNvSpPr txBox="1">
          <a:spLocks noChangeArrowheads="1"/>
        </xdr:cNvSpPr>
      </xdr:nvSpPr>
      <xdr:spPr bwMode="auto">
        <a:xfrm>
          <a:off x="2733675" y="16668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381000</xdr:colOff>
      <xdr:row>13</xdr:row>
      <xdr:rowOff>0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xmlns="" id="{59F6FAF0-889B-4C12-9267-91F456606A45}"/>
            </a:ext>
          </a:extLst>
        </xdr:cNvPr>
        <xdr:cNvSpPr txBox="1">
          <a:spLocks noChangeArrowheads="1"/>
        </xdr:cNvSpPr>
      </xdr:nvSpPr>
      <xdr:spPr bwMode="auto">
        <a:xfrm>
          <a:off x="180975" y="36004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381000</xdr:colOff>
      <xdr:row>13</xdr:row>
      <xdr:rowOff>0</xdr:rowOff>
    </xdr:to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xmlns="" id="{D9E120A1-4855-491A-BCC8-7663D1416F5B}"/>
            </a:ext>
          </a:extLst>
        </xdr:cNvPr>
        <xdr:cNvSpPr txBox="1">
          <a:spLocks noChangeArrowheads="1"/>
        </xdr:cNvSpPr>
      </xdr:nvSpPr>
      <xdr:spPr bwMode="auto">
        <a:xfrm>
          <a:off x="180975" y="36004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xmlns="" id="{7C933F9D-56A9-4BBE-8F49-CFE6F11CE1AB}"/>
            </a:ext>
          </a:extLst>
        </xdr:cNvPr>
        <xdr:cNvSpPr txBox="1">
          <a:spLocks noChangeArrowheads="1"/>
        </xdr:cNvSpPr>
      </xdr:nvSpPr>
      <xdr:spPr bwMode="auto">
        <a:xfrm>
          <a:off x="2733675" y="36004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23" name="Text Box 23">
          <a:extLst>
            <a:ext uri="{FF2B5EF4-FFF2-40B4-BE49-F238E27FC236}">
              <a16:creationId xmlns:a16="http://schemas.microsoft.com/office/drawing/2014/main" xmlns="" id="{ABA47C10-651B-441B-B330-944DBD887483}"/>
            </a:ext>
          </a:extLst>
        </xdr:cNvPr>
        <xdr:cNvSpPr txBox="1">
          <a:spLocks noChangeArrowheads="1"/>
        </xdr:cNvSpPr>
      </xdr:nvSpPr>
      <xdr:spPr bwMode="auto">
        <a:xfrm>
          <a:off x="2733675" y="36004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381000</xdr:colOff>
      <xdr:row>13</xdr:row>
      <xdr:rowOff>0</xdr:rowOff>
    </xdr:to>
    <xdr:sp macro="" textlink="">
      <xdr:nvSpPr>
        <xdr:cNvPr id="24" name="Text Box 24">
          <a:extLst>
            <a:ext uri="{FF2B5EF4-FFF2-40B4-BE49-F238E27FC236}">
              <a16:creationId xmlns:a16="http://schemas.microsoft.com/office/drawing/2014/main" xmlns="" id="{0383F7A0-AFA6-4AB8-A7F6-D7E18FCA8678}"/>
            </a:ext>
          </a:extLst>
        </xdr:cNvPr>
        <xdr:cNvSpPr txBox="1">
          <a:spLocks noChangeArrowheads="1"/>
        </xdr:cNvSpPr>
      </xdr:nvSpPr>
      <xdr:spPr bwMode="auto">
        <a:xfrm>
          <a:off x="180975" y="36004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381000</xdr:colOff>
      <xdr:row>13</xdr:row>
      <xdr:rowOff>0</xdr:rowOff>
    </xdr:to>
    <xdr:sp macro="" textlink="">
      <xdr:nvSpPr>
        <xdr:cNvPr id="25" name="Text Box 25">
          <a:extLst>
            <a:ext uri="{FF2B5EF4-FFF2-40B4-BE49-F238E27FC236}">
              <a16:creationId xmlns:a16="http://schemas.microsoft.com/office/drawing/2014/main" xmlns="" id="{D419FAEE-7EED-42D4-847C-7FDE0A060E9F}"/>
            </a:ext>
          </a:extLst>
        </xdr:cNvPr>
        <xdr:cNvSpPr txBox="1">
          <a:spLocks noChangeArrowheads="1"/>
        </xdr:cNvSpPr>
      </xdr:nvSpPr>
      <xdr:spPr bwMode="auto">
        <a:xfrm>
          <a:off x="180975" y="36004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26" name="Text Box 26">
          <a:extLst>
            <a:ext uri="{FF2B5EF4-FFF2-40B4-BE49-F238E27FC236}">
              <a16:creationId xmlns:a16="http://schemas.microsoft.com/office/drawing/2014/main" xmlns="" id="{ACEC229B-ED4F-489E-9A17-083977CAA714}"/>
            </a:ext>
          </a:extLst>
        </xdr:cNvPr>
        <xdr:cNvSpPr txBox="1">
          <a:spLocks noChangeArrowheads="1"/>
        </xdr:cNvSpPr>
      </xdr:nvSpPr>
      <xdr:spPr bwMode="auto">
        <a:xfrm>
          <a:off x="2733675" y="36004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27" name="Text Box 27">
          <a:extLst>
            <a:ext uri="{FF2B5EF4-FFF2-40B4-BE49-F238E27FC236}">
              <a16:creationId xmlns:a16="http://schemas.microsoft.com/office/drawing/2014/main" xmlns="" id="{DD94E021-A2D3-4EFB-B170-6A35543B8230}"/>
            </a:ext>
          </a:extLst>
        </xdr:cNvPr>
        <xdr:cNvSpPr txBox="1">
          <a:spLocks noChangeArrowheads="1"/>
        </xdr:cNvSpPr>
      </xdr:nvSpPr>
      <xdr:spPr bwMode="auto">
        <a:xfrm>
          <a:off x="2733675" y="36004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28" name="Text Box 28">
          <a:extLst>
            <a:ext uri="{FF2B5EF4-FFF2-40B4-BE49-F238E27FC236}">
              <a16:creationId xmlns:a16="http://schemas.microsoft.com/office/drawing/2014/main" xmlns="" id="{78D12DF2-0305-4DF5-87C2-4FFF54C89438}"/>
            </a:ext>
          </a:extLst>
        </xdr:cNvPr>
        <xdr:cNvSpPr txBox="1">
          <a:spLocks noChangeArrowheads="1"/>
        </xdr:cNvSpPr>
      </xdr:nvSpPr>
      <xdr:spPr bwMode="auto">
        <a:xfrm>
          <a:off x="2733675" y="36004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29" name="Text Box 29">
          <a:extLst>
            <a:ext uri="{FF2B5EF4-FFF2-40B4-BE49-F238E27FC236}">
              <a16:creationId xmlns:a16="http://schemas.microsoft.com/office/drawing/2014/main" xmlns="" id="{0D9A313F-1F6D-4C5A-AB46-4C04FD9BE324}"/>
            </a:ext>
          </a:extLst>
        </xdr:cNvPr>
        <xdr:cNvSpPr txBox="1">
          <a:spLocks noChangeArrowheads="1"/>
        </xdr:cNvSpPr>
      </xdr:nvSpPr>
      <xdr:spPr bwMode="auto">
        <a:xfrm>
          <a:off x="2733675" y="36004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30" name="Text Box 30">
          <a:extLst>
            <a:ext uri="{FF2B5EF4-FFF2-40B4-BE49-F238E27FC236}">
              <a16:creationId xmlns:a16="http://schemas.microsoft.com/office/drawing/2014/main" xmlns="" id="{CFDE14CD-B24E-4F8F-82AA-2EA3F882EC9E}"/>
            </a:ext>
          </a:extLst>
        </xdr:cNvPr>
        <xdr:cNvSpPr txBox="1">
          <a:spLocks noChangeArrowheads="1"/>
        </xdr:cNvSpPr>
      </xdr:nvSpPr>
      <xdr:spPr bwMode="auto">
        <a:xfrm>
          <a:off x="2733675" y="36004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xmlns="" id="{A51AB799-9195-4BB9-8F0C-68CAFEA1F4E7}"/>
            </a:ext>
          </a:extLst>
        </xdr:cNvPr>
        <xdr:cNvSpPr txBox="1">
          <a:spLocks noChangeArrowheads="1"/>
        </xdr:cNvSpPr>
      </xdr:nvSpPr>
      <xdr:spPr bwMode="auto">
        <a:xfrm>
          <a:off x="2733675" y="36004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oneCellAnchor>
    <xdr:from>
      <xdr:col>15</xdr:col>
      <xdr:colOff>304800</xdr:colOff>
      <xdr:row>0</xdr:row>
      <xdr:rowOff>104774</xdr:rowOff>
    </xdr:from>
    <xdr:ext cx="2034264" cy="499624"/>
    <xdr:sp macro="" textlink="">
      <xdr:nvSpPr>
        <xdr:cNvPr id="86" name="Text Box 111">
          <a:extLst>
            <a:ext uri="{FF2B5EF4-FFF2-40B4-BE49-F238E27FC236}">
              <a16:creationId xmlns:a16="http://schemas.microsoft.com/office/drawing/2014/main" xmlns="" id="{BF259FEA-B1D6-4A83-B9B5-E47F4D4EEB14}"/>
            </a:ext>
          </a:extLst>
        </xdr:cNvPr>
        <xdr:cNvSpPr txBox="1">
          <a:spLocks noChangeArrowheads="1"/>
        </xdr:cNvSpPr>
      </xdr:nvSpPr>
      <xdr:spPr bwMode="auto">
        <a:xfrm>
          <a:off x="6615113" y="104774"/>
          <a:ext cx="2034264" cy="499624"/>
        </a:xfrm>
        <a:prstGeom prst="rect">
          <a:avLst/>
        </a:prstGeom>
        <a:noFill/>
        <a:ln>
          <a:noFill/>
        </a:ln>
      </xdr:spPr>
      <xdr:txBody>
        <a:bodyPr wrap="square" lIns="36576" tIns="32004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2800" b="0" i="0" u="none" strike="noStrike" baseline="0">
              <a:solidFill>
                <a:srgbClr val="000000"/>
              </a:solidFill>
              <a:ea typeface="文鼎粗隸"/>
            </a:rPr>
            <a:t>興大附農</a:t>
          </a:r>
        </a:p>
      </xdr:txBody>
    </xdr:sp>
    <xdr:clientData/>
  </xdr:oneCellAnchor>
  <xdr:twoCellAnchor>
    <xdr:from>
      <xdr:col>1</xdr:col>
      <xdr:colOff>95250</xdr:colOff>
      <xdr:row>22</xdr:row>
      <xdr:rowOff>0</xdr:rowOff>
    </xdr:from>
    <xdr:to>
      <xdr:col>1</xdr:col>
      <xdr:colOff>381000</xdr:colOff>
      <xdr:row>22</xdr:row>
      <xdr:rowOff>0</xdr:rowOff>
    </xdr:to>
    <xdr:sp macro="" textlink="">
      <xdr:nvSpPr>
        <xdr:cNvPr id="33" name="Text Box 20">
          <a:extLst>
            <a:ext uri="{FF2B5EF4-FFF2-40B4-BE49-F238E27FC236}">
              <a16:creationId xmlns:a16="http://schemas.microsoft.com/office/drawing/2014/main" xmlns="" id="{8424484A-A6E1-4C79-94EA-1BDCC44FA6B2}"/>
            </a:ext>
          </a:extLst>
        </xdr:cNvPr>
        <xdr:cNvSpPr txBox="1">
          <a:spLocks noChangeArrowheads="1"/>
        </xdr:cNvSpPr>
      </xdr:nvSpPr>
      <xdr:spPr bwMode="auto">
        <a:xfrm>
          <a:off x="180975" y="47815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</xdr:col>
      <xdr:colOff>95250</xdr:colOff>
      <xdr:row>22</xdr:row>
      <xdr:rowOff>0</xdr:rowOff>
    </xdr:from>
    <xdr:to>
      <xdr:col>1</xdr:col>
      <xdr:colOff>381000</xdr:colOff>
      <xdr:row>22</xdr:row>
      <xdr:rowOff>0</xdr:rowOff>
    </xdr:to>
    <xdr:sp macro="" textlink="">
      <xdr:nvSpPr>
        <xdr:cNvPr id="34" name="Text Box 21">
          <a:extLst>
            <a:ext uri="{FF2B5EF4-FFF2-40B4-BE49-F238E27FC236}">
              <a16:creationId xmlns:a16="http://schemas.microsoft.com/office/drawing/2014/main" xmlns="" id="{A1AFF621-8377-415B-BF31-BC81A80FD1BE}"/>
            </a:ext>
          </a:extLst>
        </xdr:cNvPr>
        <xdr:cNvSpPr txBox="1">
          <a:spLocks noChangeArrowheads="1"/>
        </xdr:cNvSpPr>
      </xdr:nvSpPr>
      <xdr:spPr bwMode="auto">
        <a:xfrm>
          <a:off x="180975" y="47815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5" name="Text Box 22">
          <a:extLst>
            <a:ext uri="{FF2B5EF4-FFF2-40B4-BE49-F238E27FC236}">
              <a16:creationId xmlns:a16="http://schemas.microsoft.com/office/drawing/2014/main" xmlns="" id="{9774D986-829D-468C-8209-681637E80C63}"/>
            </a:ext>
          </a:extLst>
        </xdr:cNvPr>
        <xdr:cNvSpPr txBox="1">
          <a:spLocks noChangeArrowheads="1"/>
        </xdr:cNvSpPr>
      </xdr:nvSpPr>
      <xdr:spPr bwMode="auto">
        <a:xfrm>
          <a:off x="2819400" y="4781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6" name="Text Box 23">
          <a:extLst>
            <a:ext uri="{FF2B5EF4-FFF2-40B4-BE49-F238E27FC236}">
              <a16:creationId xmlns:a16="http://schemas.microsoft.com/office/drawing/2014/main" xmlns="" id="{1FB96696-5175-4246-A249-CD304D27604E}"/>
            </a:ext>
          </a:extLst>
        </xdr:cNvPr>
        <xdr:cNvSpPr txBox="1">
          <a:spLocks noChangeArrowheads="1"/>
        </xdr:cNvSpPr>
      </xdr:nvSpPr>
      <xdr:spPr bwMode="auto">
        <a:xfrm>
          <a:off x="2819400" y="4781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1</xdr:col>
      <xdr:colOff>95250</xdr:colOff>
      <xdr:row>22</xdr:row>
      <xdr:rowOff>0</xdr:rowOff>
    </xdr:from>
    <xdr:to>
      <xdr:col>1</xdr:col>
      <xdr:colOff>381000</xdr:colOff>
      <xdr:row>22</xdr:row>
      <xdr:rowOff>0</xdr:rowOff>
    </xdr:to>
    <xdr:sp macro="" textlink="">
      <xdr:nvSpPr>
        <xdr:cNvPr id="37" name="Text Box 24">
          <a:extLst>
            <a:ext uri="{FF2B5EF4-FFF2-40B4-BE49-F238E27FC236}">
              <a16:creationId xmlns:a16="http://schemas.microsoft.com/office/drawing/2014/main" xmlns="" id="{EC9E5E62-68D4-4B33-80D0-780BF883B810}"/>
            </a:ext>
          </a:extLst>
        </xdr:cNvPr>
        <xdr:cNvSpPr txBox="1">
          <a:spLocks noChangeArrowheads="1"/>
        </xdr:cNvSpPr>
      </xdr:nvSpPr>
      <xdr:spPr bwMode="auto">
        <a:xfrm>
          <a:off x="180975" y="47815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</xdr:col>
      <xdr:colOff>95250</xdr:colOff>
      <xdr:row>22</xdr:row>
      <xdr:rowOff>0</xdr:rowOff>
    </xdr:from>
    <xdr:to>
      <xdr:col>1</xdr:col>
      <xdr:colOff>381000</xdr:colOff>
      <xdr:row>22</xdr:row>
      <xdr:rowOff>0</xdr:rowOff>
    </xdr:to>
    <xdr:sp macro="" textlink="">
      <xdr:nvSpPr>
        <xdr:cNvPr id="38" name="Text Box 25">
          <a:extLst>
            <a:ext uri="{FF2B5EF4-FFF2-40B4-BE49-F238E27FC236}">
              <a16:creationId xmlns:a16="http://schemas.microsoft.com/office/drawing/2014/main" xmlns="" id="{E2314E26-40C7-49BD-8C39-7B2352BD4D8C}"/>
            </a:ext>
          </a:extLst>
        </xdr:cNvPr>
        <xdr:cNvSpPr txBox="1">
          <a:spLocks noChangeArrowheads="1"/>
        </xdr:cNvSpPr>
      </xdr:nvSpPr>
      <xdr:spPr bwMode="auto">
        <a:xfrm>
          <a:off x="180975" y="47815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9" name="Text Box 26">
          <a:extLst>
            <a:ext uri="{FF2B5EF4-FFF2-40B4-BE49-F238E27FC236}">
              <a16:creationId xmlns:a16="http://schemas.microsoft.com/office/drawing/2014/main" xmlns="" id="{10B97F1F-A660-4B9C-BDB1-8D63263EEFD7}"/>
            </a:ext>
          </a:extLst>
        </xdr:cNvPr>
        <xdr:cNvSpPr txBox="1">
          <a:spLocks noChangeArrowheads="1"/>
        </xdr:cNvSpPr>
      </xdr:nvSpPr>
      <xdr:spPr bwMode="auto">
        <a:xfrm>
          <a:off x="2819400" y="4781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40" name="Text Box 27">
          <a:extLst>
            <a:ext uri="{FF2B5EF4-FFF2-40B4-BE49-F238E27FC236}">
              <a16:creationId xmlns:a16="http://schemas.microsoft.com/office/drawing/2014/main" xmlns="" id="{6FA93F5B-903C-41EC-A7A5-25923437CA94}"/>
            </a:ext>
          </a:extLst>
        </xdr:cNvPr>
        <xdr:cNvSpPr txBox="1">
          <a:spLocks noChangeArrowheads="1"/>
        </xdr:cNvSpPr>
      </xdr:nvSpPr>
      <xdr:spPr bwMode="auto">
        <a:xfrm>
          <a:off x="2819400" y="4781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41" name="Text Box 28">
          <a:extLst>
            <a:ext uri="{FF2B5EF4-FFF2-40B4-BE49-F238E27FC236}">
              <a16:creationId xmlns:a16="http://schemas.microsoft.com/office/drawing/2014/main" xmlns="" id="{56D1E350-DE0E-4ECC-ABC2-AC6D77EDC967}"/>
            </a:ext>
          </a:extLst>
        </xdr:cNvPr>
        <xdr:cNvSpPr txBox="1">
          <a:spLocks noChangeArrowheads="1"/>
        </xdr:cNvSpPr>
      </xdr:nvSpPr>
      <xdr:spPr bwMode="auto">
        <a:xfrm>
          <a:off x="2819400" y="4781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42" name="Text Box 29">
          <a:extLst>
            <a:ext uri="{FF2B5EF4-FFF2-40B4-BE49-F238E27FC236}">
              <a16:creationId xmlns:a16="http://schemas.microsoft.com/office/drawing/2014/main" xmlns="" id="{D44B0D52-6639-4177-8F24-91C62BAAFB80}"/>
            </a:ext>
          </a:extLst>
        </xdr:cNvPr>
        <xdr:cNvSpPr txBox="1">
          <a:spLocks noChangeArrowheads="1"/>
        </xdr:cNvSpPr>
      </xdr:nvSpPr>
      <xdr:spPr bwMode="auto">
        <a:xfrm>
          <a:off x="2819400" y="4781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43" name="Text Box 30">
          <a:extLst>
            <a:ext uri="{FF2B5EF4-FFF2-40B4-BE49-F238E27FC236}">
              <a16:creationId xmlns:a16="http://schemas.microsoft.com/office/drawing/2014/main" xmlns="" id="{B72E0613-59CE-494B-B1B7-DCCFF876C420}"/>
            </a:ext>
          </a:extLst>
        </xdr:cNvPr>
        <xdr:cNvSpPr txBox="1">
          <a:spLocks noChangeArrowheads="1"/>
        </xdr:cNvSpPr>
      </xdr:nvSpPr>
      <xdr:spPr bwMode="auto">
        <a:xfrm>
          <a:off x="2819400" y="4781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44" name="Text Box 31">
          <a:extLst>
            <a:ext uri="{FF2B5EF4-FFF2-40B4-BE49-F238E27FC236}">
              <a16:creationId xmlns:a16="http://schemas.microsoft.com/office/drawing/2014/main" xmlns="" id="{E1C3B3C2-8F81-4F9D-B9B0-4B77490515F9}"/>
            </a:ext>
          </a:extLst>
        </xdr:cNvPr>
        <xdr:cNvSpPr txBox="1">
          <a:spLocks noChangeArrowheads="1"/>
        </xdr:cNvSpPr>
      </xdr:nvSpPr>
      <xdr:spPr bwMode="auto">
        <a:xfrm>
          <a:off x="2819400" y="4781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1</xdr:col>
      <xdr:colOff>95250</xdr:colOff>
      <xdr:row>31</xdr:row>
      <xdr:rowOff>0</xdr:rowOff>
    </xdr:from>
    <xdr:to>
      <xdr:col>1</xdr:col>
      <xdr:colOff>381000</xdr:colOff>
      <xdr:row>31</xdr:row>
      <xdr:rowOff>0</xdr:rowOff>
    </xdr:to>
    <xdr:sp macro="" textlink="">
      <xdr:nvSpPr>
        <xdr:cNvPr id="46" name="Text Box 20">
          <a:extLst>
            <a:ext uri="{FF2B5EF4-FFF2-40B4-BE49-F238E27FC236}">
              <a16:creationId xmlns:a16="http://schemas.microsoft.com/office/drawing/2014/main" xmlns="" id="{67DDAE9D-7B30-4061-A8F5-CB568D224C3F}"/>
            </a:ext>
          </a:extLst>
        </xdr:cNvPr>
        <xdr:cNvSpPr txBox="1">
          <a:spLocks noChangeArrowheads="1"/>
        </xdr:cNvSpPr>
      </xdr:nvSpPr>
      <xdr:spPr bwMode="auto">
        <a:xfrm>
          <a:off x="180975" y="745807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</xdr:col>
      <xdr:colOff>95250</xdr:colOff>
      <xdr:row>31</xdr:row>
      <xdr:rowOff>0</xdr:rowOff>
    </xdr:from>
    <xdr:to>
      <xdr:col>1</xdr:col>
      <xdr:colOff>381000</xdr:colOff>
      <xdr:row>31</xdr:row>
      <xdr:rowOff>0</xdr:rowOff>
    </xdr:to>
    <xdr:sp macro="" textlink="">
      <xdr:nvSpPr>
        <xdr:cNvPr id="47" name="Text Box 21">
          <a:extLst>
            <a:ext uri="{FF2B5EF4-FFF2-40B4-BE49-F238E27FC236}">
              <a16:creationId xmlns:a16="http://schemas.microsoft.com/office/drawing/2014/main" xmlns="" id="{D802B872-C2A7-4DE8-9732-B4A6D560D9E4}"/>
            </a:ext>
          </a:extLst>
        </xdr:cNvPr>
        <xdr:cNvSpPr txBox="1">
          <a:spLocks noChangeArrowheads="1"/>
        </xdr:cNvSpPr>
      </xdr:nvSpPr>
      <xdr:spPr bwMode="auto">
        <a:xfrm>
          <a:off x="180975" y="745807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" name="Text Box 22">
          <a:extLst>
            <a:ext uri="{FF2B5EF4-FFF2-40B4-BE49-F238E27FC236}">
              <a16:creationId xmlns:a16="http://schemas.microsoft.com/office/drawing/2014/main" xmlns="" id="{A71F096E-252E-4D36-ACA1-1B07E21867CB}"/>
            </a:ext>
          </a:extLst>
        </xdr:cNvPr>
        <xdr:cNvSpPr txBox="1">
          <a:spLocks noChangeArrowheads="1"/>
        </xdr:cNvSpPr>
      </xdr:nvSpPr>
      <xdr:spPr bwMode="auto">
        <a:xfrm>
          <a:off x="2819400" y="74580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" name="Text Box 23">
          <a:extLst>
            <a:ext uri="{FF2B5EF4-FFF2-40B4-BE49-F238E27FC236}">
              <a16:creationId xmlns:a16="http://schemas.microsoft.com/office/drawing/2014/main" xmlns="" id="{9BF0081E-1463-4AF7-8911-D68F1EF70B6A}"/>
            </a:ext>
          </a:extLst>
        </xdr:cNvPr>
        <xdr:cNvSpPr txBox="1">
          <a:spLocks noChangeArrowheads="1"/>
        </xdr:cNvSpPr>
      </xdr:nvSpPr>
      <xdr:spPr bwMode="auto">
        <a:xfrm>
          <a:off x="2819400" y="74580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1</xdr:col>
      <xdr:colOff>95250</xdr:colOff>
      <xdr:row>31</xdr:row>
      <xdr:rowOff>0</xdr:rowOff>
    </xdr:from>
    <xdr:to>
      <xdr:col>1</xdr:col>
      <xdr:colOff>381000</xdr:colOff>
      <xdr:row>31</xdr:row>
      <xdr:rowOff>0</xdr:rowOff>
    </xdr:to>
    <xdr:sp macro="" textlink="">
      <xdr:nvSpPr>
        <xdr:cNvPr id="50" name="Text Box 24">
          <a:extLst>
            <a:ext uri="{FF2B5EF4-FFF2-40B4-BE49-F238E27FC236}">
              <a16:creationId xmlns:a16="http://schemas.microsoft.com/office/drawing/2014/main" xmlns="" id="{EA60DC3C-D2F5-42B2-91F7-FDFBA19FF732}"/>
            </a:ext>
          </a:extLst>
        </xdr:cNvPr>
        <xdr:cNvSpPr txBox="1">
          <a:spLocks noChangeArrowheads="1"/>
        </xdr:cNvSpPr>
      </xdr:nvSpPr>
      <xdr:spPr bwMode="auto">
        <a:xfrm>
          <a:off x="180975" y="745807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2" name="Text Box 26">
          <a:extLst>
            <a:ext uri="{FF2B5EF4-FFF2-40B4-BE49-F238E27FC236}">
              <a16:creationId xmlns:a16="http://schemas.microsoft.com/office/drawing/2014/main" xmlns="" id="{DC2D65B3-CF14-4E6E-B14D-EA96566931F8}"/>
            </a:ext>
          </a:extLst>
        </xdr:cNvPr>
        <xdr:cNvSpPr txBox="1">
          <a:spLocks noChangeArrowheads="1"/>
        </xdr:cNvSpPr>
      </xdr:nvSpPr>
      <xdr:spPr bwMode="auto">
        <a:xfrm>
          <a:off x="2819400" y="74580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3" name="Text Box 27">
          <a:extLst>
            <a:ext uri="{FF2B5EF4-FFF2-40B4-BE49-F238E27FC236}">
              <a16:creationId xmlns:a16="http://schemas.microsoft.com/office/drawing/2014/main" xmlns="" id="{93C7D00C-2808-405F-8A9D-4DCF6586A209}"/>
            </a:ext>
          </a:extLst>
        </xdr:cNvPr>
        <xdr:cNvSpPr txBox="1">
          <a:spLocks noChangeArrowheads="1"/>
        </xdr:cNvSpPr>
      </xdr:nvSpPr>
      <xdr:spPr bwMode="auto">
        <a:xfrm>
          <a:off x="2819400" y="74580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4" name="Text Box 28">
          <a:extLst>
            <a:ext uri="{FF2B5EF4-FFF2-40B4-BE49-F238E27FC236}">
              <a16:creationId xmlns:a16="http://schemas.microsoft.com/office/drawing/2014/main" xmlns="" id="{B47F0AF2-A08B-4A2F-8555-A2791C474888}"/>
            </a:ext>
          </a:extLst>
        </xdr:cNvPr>
        <xdr:cNvSpPr txBox="1">
          <a:spLocks noChangeArrowheads="1"/>
        </xdr:cNvSpPr>
      </xdr:nvSpPr>
      <xdr:spPr bwMode="auto">
        <a:xfrm>
          <a:off x="2819400" y="74580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5" name="Text Box 29">
          <a:extLst>
            <a:ext uri="{FF2B5EF4-FFF2-40B4-BE49-F238E27FC236}">
              <a16:creationId xmlns:a16="http://schemas.microsoft.com/office/drawing/2014/main" xmlns="" id="{82184AD7-DD09-4BCA-870D-8FB5FB6D16D1}"/>
            </a:ext>
          </a:extLst>
        </xdr:cNvPr>
        <xdr:cNvSpPr txBox="1">
          <a:spLocks noChangeArrowheads="1"/>
        </xdr:cNvSpPr>
      </xdr:nvSpPr>
      <xdr:spPr bwMode="auto">
        <a:xfrm>
          <a:off x="2819400" y="74580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6" name="Text Box 30">
          <a:extLst>
            <a:ext uri="{FF2B5EF4-FFF2-40B4-BE49-F238E27FC236}">
              <a16:creationId xmlns:a16="http://schemas.microsoft.com/office/drawing/2014/main" xmlns="" id="{DC7CA181-A624-4EB5-A12D-876AAB5E7FB0}"/>
            </a:ext>
          </a:extLst>
        </xdr:cNvPr>
        <xdr:cNvSpPr txBox="1">
          <a:spLocks noChangeArrowheads="1"/>
        </xdr:cNvSpPr>
      </xdr:nvSpPr>
      <xdr:spPr bwMode="auto">
        <a:xfrm>
          <a:off x="2819400" y="74580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7" name="Text Box 31">
          <a:extLst>
            <a:ext uri="{FF2B5EF4-FFF2-40B4-BE49-F238E27FC236}">
              <a16:creationId xmlns:a16="http://schemas.microsoft.com/office/drawing/2014/main" xmlns="" id="{E0551641-6F64-44CF-BE2C-F9C4B4916F73}"/>
            </a:ext>
          </a:extLst>
        </xdr:cNvPr>
        <xdr:cNvSpPr txBox="1">
          <a:spLocks noChangeArrowheads="1"/>
        </xdr:cNvSpPr>
      </xdr:nvSpPr>
      <xdr:spPr bwMode="auto">
        <a:xfrm>
          <a:off x="2819400" y="74580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1</xdr:col>
      <xdr:colOff>95250</xdr:colOff>
      <xdr:row>40</xdr:row>
      <xdr:rowOff>0</xdr:rowOff>
    </xdr:from>
    <xdr:to>
      <xdr:col>1</xdr:col>
      <xdr:colOff>381000</xdr:colOff>
      <xdr:row>40</xdr:row>
      <xdr:rowOff>0</xdr:rowOff>
    </xdr:to>
    <xdr:sp macro="" textlink="">
      <xdr:nvSpPr>
        <xdr:cNvPr id="51" name="Text Box 20">
          <a:extLst>
            <a:ext uri="{FF2B5EF4-FFF2-40B4-BE49-F238E27FC236}">
              <a16:creationId xmlns:a16="http://schemas.microsoft.com/office/drawing/2014/main" xmlns="" id="{992F4056-B80D-4301-A65E-CD6ED6001F00}"/>
            </a:ext>
          </a:extLst>
        </xdr:cNvPr>
        <xdr:cNvSpPr txBox="1">
          <a:spLocks noChangeArrowheads="1"/>
        </xdr:cNvSpPr>
      </xdr:nvSpPr>
      <xdr:spPr bwMode="auto">
        <a:xfrm>
          <a:off x="180975" y="1060132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</xdr:col>
      <xdr:colOff>95250</xdr:colOff>
      <xdr:row>40</xdr:row>
      <xdr:rowOff>0</xdr:rowOff>
    </xdr:from>
    <xdr:to>
      <xdr:col>1</xdr:col>
      <xdr:colOff>381000</xdr:colOff>
      <xdr:row>40</xdr:row>
      <xdr:rowOff>0</xdr:rowOff>
    </xdr:to>
    <xdr:sp macro="" textlink="">
      <xdr:nvSpPr>
        <xdr:cNvPr id="58" name="Text Box 21">
          <a:extLst>
            <a:ext uri="{FF2B5EF4-FFF2-40B4-BE49-F238E27FC236}">
              <a16:creationId xmlns:a16="http://schemas.microsoft.com/office/drawing/2014/main" xmlns="" id="{3E0AF6CF-D607-43C9-A284-7343A50065FF}"/>
            </a:ext>
          </a:extLst>
        </xdr:cNvPr>
        <xdr:cNvSpPr txBox="1">
          <a:spLocks noChangeArrowheads="1"/>
        </xdr:cNvSpPr>
      </xdr:nvSpPr>
      <xdr:spPr bwMode="auto">
        <a:xfrm>
          <a:off x="180975" y="1060132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xmlns="" id="{745416D3-0D42-4E21-B3E2-C18685E4E200}"/>
            </a:ext>
          </a:extLst>
        </xdr:cNvPr>
        <xdr:cNvSpPr txBox="1">
          <a:spLocks noChangeArrowheads="1"/>
        </xdr:cNvSpPr>
      </xdr:nvSpPr>
      <xdr:spPr bwMode="auto">
        <a:xfrm>
          <a:off x="3219450" y="106013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60" name="Text Box 23">
          <a:extLst>
            <a:ext uri="{FF2B5EF4-FFF2-40B4-BE49-F238E27FC236}">
              <a16:creationId xmlns:a16="http://schemas.microsoft.com/office/drawing/2014/main" xmlns="" id="{BA6385D4-FD03-46B2-B13A-8E200D6C66C0}"/>
            </a:ext>
          </a:extLst>
        </xdr:cNvPr>
        <xdr:cNvSpPr txBox="1">
          <a:spLocks noChangeArrowheads="1"/>
        </xdr:cNvSpPr>
      </xdr:nvSpPr>
      <xdr:spPr bwMode="auto">
        <a:xfrm>
          <a:off x="3219450" y="106013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1</xdr:col>
      <xdr:colOff>95250</xdr:colOff>
      <xdr:row>40</xdr:row>
      <xdr:rowOff>0</xdr:rowOff>
    </xdr:from>
    <xdr:to>
      <xdr:col>1</xdr:col>
      <xdr:colOff>381000</xdr:colOff>
      <xdr:row>40</xdr:row>
      <xdr:rowOff>0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xmlns="" id="{72D6904C-590D-4C4F-A67B-8D7035D05F62}"/>
            </a:ext>
          </a:extLst>
        </xdr:cNvPr>
        <xdr:cNvSpPr txBox="1">
          <a:spLocks noChangeArrowheads="1"/>
        </xdr:cNvSpPr>
      </xdr:nvSpPr>
      <xdr:spPr bwMode="auto">
        <a:xfrm>
          <a:off x="180975" y="1060132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62" name="Text Box 26">
          <a:extLst>
            <a:ext uri="{FF2B5EF4-FFF2-40B4-BE49-F238E27FC236}">
              <a16:creationId xmlns:a16="http://schemas.microsoft.com/office/drawing/2014/main" xmlns="" id="{16316DC4-D61A-46AA-A5C0-055FFECD3BA2}"/>
            </a:ext>
          </a:extLst>
        </xdr:cNvPr>
        <xdr:cNvSpPr txBox="1">
          <a:spLocks noChangeArrowheads="1"/>
        </xdr:cNvSpPr>
      </xdr:nvSpPr>
      <xdr:spPr bwMode="auto">
        <a:xfrm>
          <a:off x="3219450" y="106013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xmlns="" id="{0153F1BB-F7D3-43C8-813D-093D88E3D7DB}"/>
            </a:ext>
          </a:extLst>
        </xdr:cNvPr>
        <xdr:cNvSpPr txBox="1">
          <a:spLocks noChangeArrowheads="1"/>
        </xdr:cNvSpPr>
      </xdr:nvSpPr>
      <xdr:spPr bwMode="auto">
        <a:xfrm>
          <a:off x="3219450" y="106013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64" name="Text Box 28">
          <a:extLst>
            <a:ext uri="{FF2B5EF4-FFF2-40B4-BE49-F238E27FC236}">
              <a16:creationId xmlns:a16="http://schemas.microsoft.com/office/drawing/2014/main" xmlns="" id="{BB537D24-FC67-4440-8AB3-1D7139C7EA5F}"/>
            </a:ext>
          </a:extLst>
        </xdr:cNvPr>
        <xdr:cNvSpPr txBox="1">
          <a:spLocks noChangeArrowheads="1"/>
        </xdr:cNvSpPr>
      </xdr:nvSpPr>
      <xdr:spPr bwMode="auto">
        <a:xfrm>
          <a:off x="3219450" y="106013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65" name="Text Box 29">
          <a:extLst>
            <a:ext uri="{FF2B5EF4-FFF2-40B4-BE49-F238E27FC236}">
              <a16:creationId xmlns:a16="http://schemas.microsoft.com/office/drawing/2014/main" xmlns="" id="{67263BD6-E3D2-4C77-8E4E-615D55626457}"/>
            </a:ext>
          </a:extLst>
        </xdr:cNvPr>
        <xdr:cNvSpPr txBox="1">
          <a:spLocks noChangeArrowheads="1"/>
        </xdr:cNvSpPr>
      </xdr:nvSpPr>
      <xdr:spPr bwMode="auto">
        <a:xfrm>
          <a:off x="3219450" y="106013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66" name="Text Box 30">
          <a:extLst>
            <a:ext uri="{FF2B5EF4-FFF2-40B4-BE49-F238E27FC236}">
              <a16:creationId xmlns:a16="http://schemas.microsoft.com/office/drawing/2014/main" xmlns="" id="{BD61822D-CAFE-4760-B566-F8F21516362A}"/>
            </a:ext>
          </a:extLst>
        </xdr:cNvPr>
        <xdr:cNvSpPr txBox="1">
          <a:spLocks noChangeArrowheads="1"/>
        </xdr:cNvSpPr>
      </xdr:nvSpPr>
      <xdr:spPr bwMode="auto">
        <a:xfrm>
          <a:off x="3219450" y="106013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67" name="Text Box 31">
          <a:extLst>
            <a:ext uri="{FF2B5EF4-FFF2-40B4-BE49-F238E27FC236}">
              <a16:creationId xmlns:a16="http://schemas.microsoft.com/office/drawing/2014/main" xmlns="" id="{36C3B802-6173-45D1-B0F5-46F472BD2563}"/>
            </a:ext>
          </a:extLst>
        </xdr:cNvPr>
        <xdr:cNvSpPr txBox="1">
          <a:spLocks noChangeArrowheads="1"/>
        </xdr:cNvSpPr>
      </xdr:nvSpPr>
      <xdr:spPr bwMode="auto">
        <a:xfrm>
          <a:off x="3219450" y="106013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oneCellAnchor>
    <xdr:from>
      <xdr:col>1</xdr:col>
      <xdr:colOff>9525</xdr:colOff>
      <xdr:row>0</xdr:row>
      <xdr:rowOff>419100</xdr:rowOff>
    </xdr:from>
    <xdr:ext cx="4995249" cy="299377"/>
    <xdr:sp macro="" textlink="">
      <xdr:nvSpPr>
        <xdr:cNvPr id="80" name="Text Box 111">
          <a:extLst>
            <a:ext uri="{FF2B5EF4-FFF2-40B4-BE49-F238E27FC236}">
              <a16:creationId xmlns:a16="http://schemas.microsoft.com/office/drawing/2014/main" xmlns="" id="{228EC279-5864-4640-AEC7-4355A8C10795}"/>
            </a:ext>
          </a:extLst>
        </xdr:cNvPr>
        <xdr:cNvSpPr txBox="1">
          <a:spLocks noChangeArrowheads="1"/>
        </xdr:cNvSpPr>
      </xdr:nvSpPr>
      <xdr:spPr bwMode="auto">
        <a:xfrm>
          <a:off x="95250" y="419100"/>
          <a:ext cx="4995249" cy="299377"/>
        </a:xfrm>
        <a:prstGeom prst="rect">
          <a:avLst/>
        </a:prstGeom>
        <a:noFill/>
        <a:ln>
          <a:noFill/>
        </a:ln>
      </xdr:spPr>
      <xdr:txBody>
        <a:bodyPr wrap="square" lIns="36576" tIns="32004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ea typeface="文鼎粗隸"/>
            </a:rPr>
            <a:t>電話</a:t>
          </a:r>
          <a:r>
            <a:rPr lang="en-US" altLang="zh-TW" sz="1600" b="0" i="0" u="none" strike="noStrike" baseline="0">
              <a:solidFill>
                <a:srgbClr val="000000"/>
              </a:solidFill>
              <a:ea typeface="文鼎粗隸"/>
            </a:rPr>
            <a:t>: 04-22385097    </a:t>
          </a:r>
          <a:r>
            <a:rPr lang="zh-TW" altLang="en-US" sz="1600" b="0" i="0" u="none" strike="noStrike" baseline="0">
              <a:solidFill>
                <a:srgbClr val="000000"/>
              </a:solidFill>
              <a:ea typeface="文鼎粗隸"/>
            </a:rPr>
            <a:t>住址</a:t>
          </a:r>
          <a:r>
            <a:rPr lang="en-US" altLang="zh-TW" sz="1600" b="0" i="0" u="none" strike="noStrike" baseline="0">
              <a:solidFill>
                <a:srgbClr val="000000"/>
              </a:solidFill>
              <a:ea typeface="文鼎粗隸"/>
            </a:rPr>
            <a:t>: </a:t>
          </a:r>
          <a:r>
            <a:rPr lang="zh-TW" altLang="en-US" sz="1600" b="0" i="0" u="none" strike="noStrike" baseline="0">
              <a:solidFill>
                <a:srgbClr val="000000"/>
              </a:solidFill>
              <a:ea typeface="文鼎粗隸"/>
            </a:rPr>
            <a:t>台中市北區東成路</a:t>
          </a:r>
          <a:r>
            <a:rPr lang="en-US" altLang="zh-TW" sz="1600" b="0" i="0" u="none" strike="noStrike" baseline="0">
              <a:solidFill>
                <a:srgbClr val="000000"/>
              </a:solidFill>
              <a:ea typeface="文鼎粗隸"/>
            </a:rPr>
            <a:t>107</a:t>
          </a:r>
          <a:r>
            <a:rPr lang="zh-TW" altLang="en-US" sz="1600" b="0" i="0" u="none" strike="noStrike" baseline="0">
              <a:solidFill>
                <a:srgbClr val="000000"/>
              </a:solidFill>
              <a:ea typeface="文鼎粗隸"/>
            </a:rPr>
            <a:t>號</a:t>
          </a:r>
        </a:p>
      </xdr:txBody>
    </xdr:sp>
    <xdr:clientData/>
  </xdr:oneCellAnchor>
  <xdr:twoCellAnchor>
    <xdr:from>
      <xdr:col>17</xdr:col>
      <xdr:colOff>95250</xdr:colOff>
      <xdr:row>22</xdr:row>
      <xdr:rowOff>0</xdr:rowOff>
    </xdr:from>
    <xdr:to>
      <xdr:col>17</xdr:col>
      <xdr:colOff>381000</xdr:colOff>
      <xdr:row>22</xdr:row>
      <xdr:rowOff>0</xdr:rowOff>
    </xdr:to>
    <xdr:sp macro="" textlink="">
      <xdr:nvSpPr>
        <xdr:cNvPr id="69" name="Text Box 20">
          <a:extLst>
            <a:ext uri="{FF2B5EF4-FFF2-40B4-BE49-F238E27FC236}">
              <a16:creationId xmlns:a16="http://schemas.microsoft.com/office/drawing/2014/main" xmlns="" id="{A05C55F7-1C6E-4F52-B3DF-A309AE85BA07}"/>
            </a:ext>
          </a:extLst>
        </xdr:cNvPr>
        <xdr:cNvSpPr txBox="1">
          <a:spLocks noChangeArrowheads="1"/>
        </xdr:cNvSpPr>
      </xdr:nvSpPr>
      <xdr:spPr bwMode="auto">
        <a:xfrm>
          <a:off x="179917" y="8710083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17</xdr:col>
      <xdr:colOff>95250</xdr:colOff>
      <xdr:row>22</xdr:row>
      <xdr:rowOff>0</xdr:rowOff>
    </xdr:from>
    <xdr:to>
      <xdr:col>17</xdr:col>
      <xdr:colOff>381000</xdr:colOff>
      <xdr:row>22</xdr:row>
      <xdr:rowOff>0</xdr:rowOff>
    </xdr:to>
    <xdr:sp macro="" textlink="">
      <xdr:nvSpPr>
        <xdr:cNvPr id="70" name="Text Box 21">
          <a:extLst>
            <a:ext uri="{FF2B5EF4-FFF2-40B4-BE49-F238E27FC236}">
              <a16:creationId xmlns:a16="http://schemas.microsoft.com/office/drawing/2014/main" xmlns="" id="{B904B742-6B59-4118-A150-1F6FD3C90009}"/>
            </a:ext>
          </a:extLst>
        </xdr:cNvPr>
        <xdr:cNvSpPr txBox="1">
          <a:spLocks noChangeArrowheads="1"/>
        </xdr:cNvSpPr>
      </xdr:nvSpPr>
      <xdr:spPr bwMode="auto">
        <a:xfrm>
          <a:off x="179917" y="8710083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17</xdr:col>
      <xdr:colOff>95250</xdr:colOff>
      <xdr:row>22</xdr:row>
      <xdr:rowOff>0</xdr:rowOff>
    </xdr:from>
    <xdr:to>
      <xdr:col>17</xdr:col>
      <xdr:colOff>381000</xdr:colOff>
      <xdr:row>22</xdr:row>
      <xdr:rowOff>0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xmlns="" id="{28093E39-DAD3-460E-8506-1EC0685DC761}"/>
            </a:ext>
          </a:extLst>
        </xdr:cNvPr>
        <xdr:cNvSpPr txBox="1">
          <a:spLocks noChangeArrowheads="1"/>
        </xdr:cNvSpPr>
      </xdr:nvSpPr>
      <xdr:spPr bwMode="auto">
        <a:xfrm>
          <a:off x="179917" y="8710083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68" name="Text Box 10">
          <a:extLst>
            <a:ext uri="{FF2B5EF4-FFF2-40B4-BE49-F238E27FC236}">
              <a16:creationId xmlns:a16="http://schemas.microsoft.com/office/drawing/2014/main" xmlns="" id="{E6C57B95-2D2D-4CC9-9B2B-ABF8F8786B97}"/>
            </a:ext>
          </a:extLst>
        </xdr:cNvPr>
        <xdr:cNvSpPr txBox="1">
          <a:spLocks noChangeArrowheads="1"/>
        </xdr:cNvSpPr>
      </xdr:nvSpPr>
      <xdr:spPr bwMode="auto">
        <a:xfrm>
          <a:off x="3219450" y="19431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xmlns="" id="{ED4331E9-77CB-4855-9666-65AC13C1E663}"/>
            </a:ext>
          </a:extLst>
        </xdr:cNvPr>
        <xdr:cNvSpPr txBox="1">
          <a:spLocks noChangeArrowheads="1"/>
        </xdr:cNvSpPr>
      </xdr:nvSpPr>
      <xdr:spPr bwMode="auto">
        <a:xfrm>
          <a:off x="3219450" y="19431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73" name="Text Box 14">
          <a:extLst>
            <a:ext uri="{FF2B5EF4-FFF2-40B4-BE49-F238E27FC236}">
              <a16:creationId xmlns:a16="http://schemas.microsoft.com/office/drawing/2014/main" xmlns="" id="{832F96A3-D5AF-4AE9-B57B-63B64DB31A6A}"/>
            </a:ext>
          </a:extLst>
        </xdr:cNvPr>
        <xdr:cNvSpPr txBox="1">
          <a:spLocks noChangeArrowheads="1"/>
        </xdr:cNvSpPr>
      </xdr:nvSpPr>
      <xdr:spPr bwMode="auto">
        <a:xfrm>
          <a:off x="3219450" y="19431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xmlns="" id="{5C93D755-6D93-4747-B030-747434E63D38}"/>
            </a:ext>
          </a:extLst>
        </xdr:cNvPr>
        <xdr:cNvSpPr txBox="1">
          <a:spLocks noChangeArrowheads="1"/>
        </xdr:cNvSpPr>
      </xdr:nvSpPr>
      <xdr:spPr bwMode="auto">
        <a:xfrm>
          <a:off x="3219450" y="19431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76" name="Text Box 16">
          <a:extLst>
            <a:ext uri="{FF2B5EF4-FFF2-40B4-BE49-F238E27FC236}">
              <a16:creationId xmlns:a16="http://schemas.microsoft.com/office/drawing/2014/main" xmlns="" id="{A4ED48A5-E57F-47ED-8E6C-1E8FD8405C31}"/>
            </a:ext>
          </a:extLst>
        </xdr:cNvPr>
        <xdr:cNvSpPr txBox="1">
          <a:spLocks noChangeArrowheads="1"/>
        </xdr:cNvSpPr>
      </xdr:nvSpPr>
      <xdr:spPr bwMode="auto">
        <a:xfrm>
          <a:off x="3219450" y="19431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77" name="Text Box 17">
          <a:extLst>
            <a:ext uri="{FF2B5EF4-FFF2-40B4-BE49-F238E27FC236}">
              <a16:creationId xmlns:a16="http://schemas.microsoft.com/office/drawing/2014/main" xmlns="" id="{BEAF68F2-9B0E-4CB6-ACBA-3CA2A760F800}"/>
            </a:ext>
          </a:extLst>
        </xdr:cNvPr>
        <xdr:cNvSpPr txBox="1">
          <a:spLocks noChangeArrowheads="1"/>
        </xdr:cNvSpPr>
      </xdr:nvSpPr>
      <xdr:spPr bwMode="auto">
        <a:xfrm>
          <a:off x="3219450" y="19431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78" name="Text Box 18">
          <a:extLst>
            <a:ext uri="{FF2B5EF4-FFF2-40B4-BE49-F238E27FC236}">
              <a16:creationId xmlns:a16="http://schemas.microsoft.com/office/drawing/2014/main" xmlns="" id="{6C61A3B6-D9A8-42F7-9E6C-9F72107F576A}"/>
            </a:ext>
          </a:extLst>
        </xdr:cNvPr>
        <xdr:cNvSpPr txBox="1">
          <a:spLocks noChangeArrowheads="1"/>
        </xdr:cNvSpPr>
      </xdr:nvSpPr>
      <xdr:spPr bwMode="auto">
        <a:xfrm>
          <a:off x="3219450" y="19431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79" name="Text Box 19">
          <a:extLst>
            <a:ext uri="{FF2B5EF4-FFF2-40B4-BE49-F238E27FC236}">
              <a16:creationId xmlns:a16="http://schemas.microsoft.com/office/drawing/2014/main" xmlns="" id="{C9544439-AEB5-45D4-A12E-2D0FB2CA612E}"/>
            </a:ext>
          </a:extLst>
        </xdr:cNvPr>
        <xdr:cNvSpPr txBox="1">
          <a:spLocks noChangeArrowheads="1"/>
        </xdr:cNvSpPr>
      </xdr:nvSpPr>
      <xdr:spPr bwMode="auto">
        <a:xfrm>
          <a:off x="3219450" y="19431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1</xdr:col>
      <xdr:colOff>95250</xdr:colOff>
      <xdr:row>22</xdr:row>
      <xdr:rowOff>0</xdr:rowOff>
    </xdr:from>
    <xdr:to>
      <xdr:col>1</xdr:col>
      <xdr:colOff>381000</xdr:colOff>
      <xdr:row>22</xdr:row>
      <xdr:rowOff>0</xdr:rowOff>
    </xdr:to>
    <xdr:sp macro="" textlink="">
      <xdr:nvSpPr>
        <xdr:cNvPr id="81" name="Text Box 20">
          <a:extLst>
            <a:ext uri="{FF2B5EF4-FFF2-40B4-BE49-F238E27FC236}">
              <a16:creationId xmlns:a16="http://schemas.microsoft.com/office/drawing/2014/main" xmlns="" id="{1A72DC2E-8D92-4497-AB68-8D2E003988CD}"/>
            </a:ext>
          </a:extLst>
        </xdr:cNvPr>
        <xdr:cNvSpPr txBox="1">
          <a:spLocks noChangeArrowheads="1"/>
        </xdr:cNvSpPr>
      </xdr:nvSpPr>
      <xdr:spPr bwMode="auto">
        <a:xfrm>
          <a:off x="180975" y="420052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</xdr:col>
      <xdr:colOff>95250</xdr:colOff>
      <xdr:row>22</xdr:row>
      <xdr:rowOff>0</xdr:rowOff>
    </xdr:from>
    <xdr:to>
      <xdr:col>1</xdr:col>
      <xdr:colOff>381000</xdr:colOff>
      <xdr:row>22</xdr:row>
      <xdr:rowOff>0</xdr:rowOff>
    </xdr:to>
    <xdr:sp macro="" textlink="">
      <xdr:nvSpPr>
        <xdr:cNvPr id="82" name="Text Box 21">
          <a:extLst>
            <a:ext uri="{FF2B5EF4-FFF2-40B4-BE49-F238E27FC236}">
              <a16:creationId xmlns:a16="http://schemas.microsoft.com/office/drawing/2014/main" xmlns="" id="{5EBEB64C-2956-4E90-89B1-2716F58AEA2B}"/>
            </a:ext>
          </a:extLst>
        </xdr:cNvPr>
        <xdr:cNvSpPr txBox="1">
          <a:spLocks noChangeArrowheads="1"/>
        </xdr:cNvSpPr>
      </xdr:nvSpPr>
      <xdr:spPr bwMode="auto">
        <a:xfrm>
          <a:off x="180975" y="420052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xmlns="" id="{8DF33AB1-53DE-4395-9323-436FE12D027E}"/>
            </a:ext>
          </a:extLst>
        </xdr:cNvPr>
        <xdr:cNvSpPr txBox="1">
          <a:spLocks noChangeArrowheads="1"/>
        </xdr:cNvSpPr>
      </xdr:nvSpPr>
      <xdr:spPr bwMode="auto">
        <a:xfrm>
          <a:off x="3219450" y="42005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84" name="Text Box 23">
          <a:extLst>
            <a:ext uri="{FF2B5EF4-FFF2-40B4-BE49-F238E27FC236}">
              <a16:creationId xmlns:a16="http://schemas.microsoft.com/office/drawing/2014/main" xmlns="" id="{3668A558-D255-4536-AF47-3A4B4FB42DBB}"/>
            </a:ext>
          </a:extLst>
        </xdr:cNvPr>
        <xdr:cNvSpPr txBox="1">
          <a:spLocks noChangeArrowheads="1"/>
        </xdr:cNvSpPr>
      </xdr:nvSpPr>
      <xdr:spPr bwMode="auto">
        <a:xfrm>
          <a:off x="3219450" y="42005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1</xdr:col>
      <xdr:colOff>95250</xdr:colOff>
      <xdr:row>22</xdr:row>
      <xdr:rowOff>0</xdr:rowOff>
    </xdr:from>
    <xdr:to>
      <xdr:col>1</xdr:col>
      <xdr:colOff>381000</xdr:colOff>
      <xdr:row>22</xdr:row>
      <xdr:rowOff>0</xdr:rowOff>
    </xdr:to>
    <xdr:sp macro="" textlink="">
      <xdr:nvSpPr>
        <xdr:cNvPr id="85" name="Text Box 24">
          <a:extLst>
            <a:ext uri="{FF2B5EF4-FFF2-40B4-BE49-F238E27FC236}">
              <a16:creationId xmlns:a16="http://schemas.microsoft.com/office/drawing/2014/main" xmlns="" id="{82522493-636A-4A13-8D08-928AD4AF44C2}"/>
            </a:ext>
          </a:extLst>
        </xdr:cNvPr>
        <xdr:cNvSpPr txBox="1">
          <a:spLocks noChangeArrowheads="1"/>
        </xdr:cNvSpPr>
      </xdr:nvSpPr>
      <xdr:spPr bwMode="auto">
        <a:xfrm>
          <a:off x="180975" y="420052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</xdr:col>
      <xdr:colOff>95250</xdr:colOff>
      <xdr:row>22</xdr:row>
      <xdr:rowOff>0</xdr:rowOff>
    </xdr:from>
    <xdr:to>
      <xdr:col>1</xdr:col>
      <xdr:colOff>381000</xdr:colOff>
      <xdr:row>22</xdr:row>
      <xdr:rowOff>0</xdr:rowOff>
    </xdr:to>
    <xdr:sp macro="" textlink="">
      <xdr:nvSpPr>
        <xdr:cNvPr id="87" name="Text Box 25">
          <a:extLst>
            <a:ext uri="{FF2B5EF4-FFF2-40B4-BE49-F238E27FC236}">
              <a16:creationId xmlns:a16="http://schemas.microsoft.com/office/drawing/2014/main" xmlns="" id="{50FBBB86-23B4-4A42-B729-21208BE15BE9}"/>
            </a:ext>
          </a:extLst>
        </xdr:cNvPr>
        <xdr:cNvSpPr txBox="1">
          <a:spLocks noChangeArrowheads="1"/>
        </xdr:cNvSpPr>
      </xdr:nvSpPr>
      <xdr:spPr bwMode="auto">
        <a:xfrm>
          <a:off x="180975" y="4200525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88" name="Text Box 26">
          <a:extLst>
            <a:ext uri="{FF2B5EF4-FFF2-40B4-BE49-F238E27FC236}">
              <a16:creationId xmlns:a16="http://schemas.microsoft.com/office/drawing/2014/main" xmlns="" id="{FFB3FF30-1D24-4475-B62C-146EAFA21719}"/>
            </a:ext>
          </a:extLst>
        </xdr:cNvPr>
        <xdr:cNvSpPr txBox="1">
          <a:spLocks noChangeArrowheads="1"/>
        </xdr:cNvSpPr>
      </xdr:nvSpPr>
      <xdr:spPr bwMode="auto">
        <a:xfrm>
          <a:off x="3219450" y="42005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89" name="Text Box 27">
          <a:extLst>
            <a:ext uri="{FF2B5EF4-FFF2-40B4-BE49-F238E27FC236}">
              <a16:creationId xmlns:a16="http://schemas.microsoft.com/office/drawing/2014/main" xmlns="" id="{03F63DBD-AE19-4250-B4D8-F20A2F9E6F33}"/>
            </a:ext>
          </a:extLst>
        </xdr:cNvPr>
        <xdr:cNvSpPr txBox="1">
          <a:spLocks noChangeArrowheads="1"/>
        </xdr:cNvSpPr>
      </xdr:nvSpPr>
      <xdr:spPr bwMode="auto">
        <a:xfrm>
          <a:off x="3219450" y="42005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90" name="Text Box 28">
          <a:extLst>
            <a:ext uri="{FF2B5EF4-FFF2-40B4-BE49-F238E27FC236}">
              <a16:creationId xmlns:a16="http://schemas.microsoft.com/office/drawing/2014/main" xmlns="" id="{B67AFA18-7423-4119-97F7-83AD308A99ED}"/>
            </a:ext>
          </a:extLst>
        </xdr:cNvPr>
        <xdr:cNvSpPr txBox="1">
          <a:spLocks noChangeArrowheads="1"/>
        </xdr:cNvSpPr>
      </xdr:nvSpPr>
      <xdr:spPr bwMode="auto">
        <a:xfrm>
          <a:off x="3219450" y="42005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91" name="Text Box 29">
          <a:extLst>
            <a:ext uri="{FF2B5EF4-FFF2-40B4-BE49-F238E27FC236}">
              <a16:creationId xmlns:a16="http://schemas.microsoft.com/office/drawing/2014/main" xmlns="" id="{AD1CE064-86A7-4C0C-A24D-5F9A8F86AC30}"/>
            </a:ext>
          </a:extLst>
        </xdr:cNvPr>
        <xdr:cNvSpPr txBox="1">
          <a:spLocks noChangeArrowheads="1"/>
        </xdr:cNvSpPr>
      </xdr:nvSpPr>
      <xdr:spPr bwMode="auto">
        <a:xfrm>
          <a:off x="3219450" y="42005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92" name="Text Box 30">
          <a:extLst>
            <a:ext uri="{FF2B5EF4-FFF2-40B4-BE49-F238E27FC236}">
              <a16:creationId xmlns:a16="http://schemas.microsoft.com/office/drawing/2014/main" xmlns="" id="{7557AD9D-1C46-4411-913F-1BFE00B6CF8F}"/>
            </a:ext>
          </a:extLst>
        </xdr:cNvPr>
        <xdr:cNvSpPr txBox="1">
          <a:spLocks noChangeArrowheads="1"/>
        </xdr:cNvSpPr>
      </xdr:nvSpPr>
      <xdr:spPr bwMode="auto">
        <a:xfrm>
          <a:off x="3219450" y="42005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93" name="Text Box 31">
          <a:extLst>
            <a:ext uri="{FF2B5EF4-FFF2-40B4-BE49-F238E27FC236}">
              <a16:creationId xmlns:a16="http://schemas.microsoft.com/office/drawing/2014/main" xmlns="" id="{4CA75244-C5D3-408E-959C-63357AEEA12E}"/>
            </a:ext>
          </a:extLst>
        </xdr:cNvPr>
        <xdr:cNvSpPr txBox="1">
          <a:spLocks noChangeArrowheads="1"/>
        </xdr:cNvSpPr>
      </xdr:nvSpPr>
      <xdr:spPr bwMode="auto">
        <a:xfrm>
          <a:off x="3219450" y="42005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神采飛揚</a:t>
          </a:r>
        </a:p>
      </xdr:txBody>
    </xdr:sp>
    <xdr:clientData/>
  </xdr:twoCellAnchor>
  <xdr:twoCellAnchor>
    <xdr:from>
      <xdr:col>17</xdr:col>
      <xdr:colOff>95250</xdr:colOff>
      <xdr:row>31</xdr:row>
      <xdr:rowOff>0</xdr:rowOff>
    </xdr:from>
    <xdr:to>
      <xdr:col>17</xdr:col>
      <xdr:colOff>381000</xdr:colOff>
      <xdr:row>31</xdr:row>
      <xdr:rowOff>0</xdr:rowOff>
    </xdr:to>
    <xdr:sp macro="" textlink="">
      <xdr:nvSpPr>
        <xdr:cNvPr id="94" name="Text Box 20">
          <a:extLst>
            <a:ext uri="{FF2B5EF4-FFF2-40B4-BE49-F238E27FC236}">
              <a16:creationId xmlns:a16="http://schemas.microsoft.com/office/drawing/2014/main" xmlns="" id="{68046FBA-2681-4A01-81F2-69E1F67EE86B}"/>
            </a:ext>
          </a:extLst>
        </xdr:cNvPr>
        <xdr:cNvSpPr txBox="1">
          <a:spLocks noChangeArrowheads="1"/>
        </xdr:cNvSpPr>
      </xdr:nvSpPr>
      <xdr:spPr bwMode="auto">
        <a:xfrm>
          <a:off x="7343775" y="64579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17</xdr:col>
      <xdr:colOff>95250</xdr:colOff>
      <xdr:row>31</xdr:row>
      <xdr:rowOff>0</xdr:rowOff>
    </xdr:from>
    <xdr:to>
      <xdr:col>17</xdr:col>
      <xdr:colOff>381000</xdr:colOff>
      <xdr:row>31</xdr:row>
      <xdr:rowOff>0</xdr:rowOff>
    </xdr:to>
    <xdr:sp macro="" textlink="">
      <xdr:nvSpPr>
        <xdr:cNvPr id="95" name="Text Box 21">
          <a:extLst>
            <a:ext uri="{FF2B5EF4-FFF2-40B4-BE49-F238E27FC236}">
              <a16:creationId xmlns:a16="http://schemas.microsoft.com/office/drawing/2014/main" xmlns="" id="{D045B58F-D56E-4528-A897-E8FE11E33BFC}"/>
            </a:ext>
          </a:extLst>
        </xdr:cNvPr>
        <xdr:cNvSpPr txBox="1">
          <a:spLocks noChangeArrowheads="1"/>
        </xdr:cNvSpPr>
      </xdr:nvSpPr>
      <xdr:spPr bwMode="auto">
        <a:xfrm>
          <a:off x="7343775" y="64579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17</xdr:col>
      <xdr:colOff>95250</xdr:colOff>
      <xdr:row>31</xdr:row>
      <xdr:rowOff>0</xdr:rowOff>
    </xdr:from>
    <xdr:to>
      <xdr:col>17</xdr:col>
      <xdr:colOff>381000</xdr:colOff>
      <xdr:row>31</xdr:row>
      <xdr:rowOff>0</xdr:rowOff>
    </xdr:to>
    <xdr:sp macro="" textlink="">
      <xdr:nvSpPr>
        <xdr:cNvPr id="96" name="Text Box 24">
          <a:extLst>
            <a:ext uri="{FF2B5EF4-FFF2-40B4-BE49-F238E27FC236}">
              <a16:creationId xmlns:a16="http://schemas.microsoft.com/office/drawing/2014/main" xmlns="" id="{E2FB2285-2D6B-4699-A14C-B70D8C698A4C}"/>
            </a:ext>
          </a:extLst>
        </xdr:cNvPr>
        <xdr:cNvSpPr txBox="1">
          <a:spLocks noChangeArrowheads="1"/>
        </xdr:cNvSpPr>
      </xdr:nvSpPr>
      <xdr:spPr bwMode="auto">
        <a:xfrm>
          <a:off x="7343775" y="64579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17</xdr:col>
      <xdr:colOff>95250</xdr:colOff>
      <xdr:row>40</xdr:row>
      <xdr:rowOff>0</xdr:rowOff>
    </xdr:from>
    <xdr:to>
      <xdr:col>17</xdr:col>
      <xdr:colOff>381000</xdr:colOff>
      <xdr:row>40</xdr:row>
      <xdr:rowOff>0</xdr:rowOff>
    </xdr:to>
    <xdr:sp macro="" textlink="">
      <xdr:nvSpPr>
        <xdr:cNvPr id="97" name="Text Box 20">
          <a:extLst>
            <a:ext uri="{FF2B5EF4-FFF2-40B4-BE49-F238E27FC236}">
              <a16:creationId xmlns:a16="http://schemas.microsoft.com/office/drawing/2014/main" xmlns="" id="{3321B0AD-8754-42AC-A119-6355D9A0A518}"/>
            </a:ext>
          </a:extLst>
        </xdr:cNvPr>
        <xdr:cNvSpPr txBox="1">
          <a:spLocks noChangeArrowheads="1"/>
        </xdr:cNvSpPr>
      </xdr:nvSpPr>
      <xdr:spPr bwMode="auto">
        <a:xfrm>
          <a:off x="7343775" y="64579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17</xdr:col>
      <xdr:colOff>95250</xdr:colOff>
      <xdr:row>40</xdr:row>
      <xdr:rowOff>0</xdr:rowOff>
    </xdr:from>
    <xdr:to>
      <xdr:col>17</xdr:col>
      <xdr:colOff>381000</xdr:colOff>
      <xdr:row>40</xdr:row>
      <xdr:rowOff>0</xdr:rowOff>
    </xdr:to>
    <xdr:sp macro="" textlink="">
      <xdr:nvSpPr>
        <xdr:cNvPr id="98" name="Text Box 21">
          <a:extLst>
            <a:ext uri="{FF2B5EF4-FFF2-40B4-BE49-F238E27FC236}">
              <a16:creationId xmlns:a16="http://schemas.microsoft.com/office/drawing/2014/main" xmlns="" id="{8A9211FD-5811-49D5-9881-83E5E61ABA40}"/>
            </a:ext>
          </a:extLst>
        </xdr:cNvPr>
        <xdr:cNvSpPr txBox="1">
          <a:spLocks noChangeArrowheads="1"/>
        </xdr:cNvSpPr>
      </xdr:nvSpPr>
      <xdr:spPr bwMode="auto">
        <a:xfrm>
          <a:off x="7343775" y="64579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17</xdr:col>
      <xdr:colOff>95250</xdr:colOff>
      <xdr:row>40</xdr:row>
      <xdr:rowOff>0</xdr:rowOff>
    </xdr:from>
    <xdr:to>
      <xdr:col>17</xdr:col>
      <xdr:colOff>381000</xdr:colOff>
      <xdr:row>40</xdr:row>
      <xdr:rowOff>0</xdr:rowOff>
    </xdr:to>
    <xdr:sp macro="" textlink="">
      <xdr:nvSpPr>
        <xdr:cNvPr id="99" name="Text Box 24">
          <a:extLst>
            <a:ext uri="{FF2B5EF4-FFF2-40B4-BE49-F238E27FC236}">
              <a16:creationId xmlns:a16="http://schemas.microsoft.com/office/drawing/2014/main" xmlns="" id="{A6131BEB-0221-42BE-900A-632DBFC838C9}"/>
            </a:ext>
          </a:extLst>
        </xdr:cNvPr>
        <xdr:cNvSpPr txBox="1">
          <a:spLocks noChangeArrowheads="1"/>
        </xdr:cNvSpPr>
      </xdr:nvSpPr>
      <xdr:spPr bwMode="auto">
        <a:xfrm>
          <a:off x="7343775" y="645795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9</xdr:col>
      <xdr:colOff>95250</xdr:colOff>
      <xdr:row>40</xdr:row>
      <xdr:rowOff>0</xdr:rowOff>
    </xdr:from>
    <xdr:to>
      <xdr:col>9</xdr:col>
      <xdr:colOff>381000</xdr:colOff>
      <xdr:row>40</xdr:row>
      <xdr:rowOff>0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xmlns="" id="{6297926A-514F-439E-AECB-F53BA96C0CC4}"/>
            </a:ext>
          </a:extLst>
        </xdr:cNvPr>
        <xdr:cNvSpPr txBox="1">
          <a:spLocks noChangeArrowheads="1"/>
        </xdr:cNvSpPr>
      </xdr:nvSpPr>
      <xdr:spPr bwMode="auto">
        <a:xfrm>
          <a:off x="7343775" y="868680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9</xdr:col>
      <xdr:colOff>95250</xdr:colOff>
      <xdr:row>40</xdr:row>
      <xdr:rowOff>0</xdr:rowOff>
    </xdr:from>
    <xdr:to>
      <xdr:col>9</xdr:col>
      <xdr:colOff>381000</xdr:colOff>
      <xdr:row>40</xdr:row>
      <xdr:rowOff>0</xdr:rowOff>
    </xdr:to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xmlns="" id="{937EA2EA-C607-4505-B0F0-050B9CF4E393}"/>
            </a:ext>
          </a:extLst>
        </xdr:cNvPr>
        <xdr:cNvSpPr txBox="1">
          <a:spLocks noChangeArrowheads="1"/>
        </xdr:cNvSpPr>
      </xdr:nvSpPr>
      <xdr:spPr bwMode="auto">
        <a:xfrm>
          <a:off x="7343775" y="868680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9</xdr:col>
      <xdr:colOff>95250</xdr:colOff>
      <xdr:row>40</xdr:row>
      <xdr:rowOff>0</xdr:rowOff>
    </xdr:from>
    <xdr:to>
      <xdr:col>9</xdr:col>
      <xdr:colOff>381000</xdr:colOff>
      <xdr:row>40</xdr:row>
      <xdr:rowOff>0</xdr:rowOff>
    </xdr:to>
    <xdr:sp macro="" textlink="">
      <xdr:nvSpPr>
        <xdr:cNvPr id="103" name="Text Box 24">
          <a:extLst>
            <a:ext uri="{FF2B5EF4-FFF2-40B4-BE49-F238E27FC236}">
              <a16:creationId xmlns:a16="http://schemas.microsoft.com/office/drawing/2014/main" xmlns="" id="{581F2BCC-D8EE-4C9F-9FEB-197F4670D575}"/>
            </a:ext>
          </a:extLst>
        </xdr:cNvPr>
        <xdr:cNvSpPr txBox="1">
          <a:spLocks noChangeArrowheads="1"/>
        </xdr:cNvSpPr>
      </xdr:nvSpPr>
      <xdr:spPr bwMode="auto">
        <a:xfrm>
          <a:off x="7343775" y="868680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13</xdr:col>
      <xdr:colOff>95250</xdr:colOff>
      <xdr:row>40</xdr:row>
      <xdr:rowOff>0</xdr:rowOff>
    </xdr:from>
    <xdr:to>
      <xdr:col>13</xdr:col>
      <xdr:colOff>381000</xdr:colOff>
      <xdr:row>40</xdr:row>
      <xdr:rowOff>0</xdr:rowOff>
    </xdr:to>
    <xdr:sp macro="" textlink="">
      <xdr:nvSpPr>
        <xdr:cNvPr id="104" name="Text Box 20">
          <a:extLst>
            <a:ext uri="{FF2B5EF4-FFF2-40B4-BE49-F238E27FC236}">
              <a16:creationId xmlns:a16="http://schemas.microsoft.com/office/drawing/2014/main" xmlns="" id="{1DD5733F-AF11-4E80-988A-16602D294734}"/>
            </a:ext>
          </a:extLst>
        </xdr:cNvPr>
        <xdr:cNvSpPr txBox="1">
          <a:spLocks noChangeArrowheads="1"/>
        </xdr:cNvSpPr>
      </xdr:nvSpPr>
      <xdr:spPr bwMode="auto">
        <a:xfrm>
          <a:off x="7343775" y="868680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13</xdr:col>
      <xdr:colOff>95250</xdr:colOff>
      <xdr:row>40</xdr:row>
      <xdr:rowOff>0</xdr:rowOff>
    </xdr:from>
    <xdr:to>
      <xdr:col>13</xdr:col>
      <xdr:colOff>381000</xdr:colOff>
      <xdr:row>40</xdr:row>
      <xdr:rowOff>0</xdr:rowOff>
    </xdr:to>
    <xdr:sp macro="" textlink="">
      <xdr:nvSpPr>
        <xdr:cNvPr id="105" name="Text Box 21">
          <a:extLst>
            <a:ext uri="{FF2B5EF4-FFF2-40B4-BE49-F238E27FC236}">
              <a16:creationId xmlns:a16="http://schemas.microsoft.com/office/drawing/2014/main" xmlns="" id="{4008D349-AD14-48C4-AF9B-532B875682AF}"/>
            </a:ext>
          </a:extLst>
        </xdr:cNvPr>
        <xdr:cNvSpPr txBox="1">
          <a:spLocks noChangeArrowheads="1"/>
        </xdr:cNvSpPr>
      </xdr:nvSpPr>
      <xdr:spPr bwMode="auto">
        <a:xfrm>
          <a:off x="7343775" y="868680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13</xdr:col>
      <xdr:colOff>95250</xdr:colOff>
      <xdr:row>40</xdr:row>
      <xdr:rowOff>0</xdr:rowOff>
    </xdr:from>
    <xdr:to>
      <xdr:col>13</xdr:col>
      <xdr:colOff>381000</xdr:colOff>
      <xdr:row>40</xdr:row>
      <xdr:rowOff>0</xdr:rowOff>
    </xdr:to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xmlns="" id="{8B725F70-D63D-4C5D-9D9E-DA6562F131B1}"/>
            </a:ext>
          </a:extLst>
        </xdr:cNvPr>
        <xdr:cNvSpPr txBox="1">
          <a:spLocks noChangeArrowheads="1"/>
        </xdr:cNvSpPr>
      </xdr:nvSpPr>
      <xdr:spPr bwMode="auto">
        <a:xfrm>
          <a:off x="7343775" y="868680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17</xdr:col>
      <xdr:colOff>95250</xdr:colOff>
      <xdr:row>40</xdr:row>
      <xdr:rowOff>0</xdr:rowOff>
    </xdr:from>
    <xdr:to>
      <xdr:col>17</xdr:col>
      <xdr:colOff>381000</xdr:colOff>
      <xdr:row>40</xdr:row>
      <xdr:rowOff>0</xdr:rowOff>
    </xdr:to>
    <xdr:sp macro="" textlink="">
      <xdr:nvSpPr>
        <xdr:cNvPr id="107" name="Text Box 20">
          <a:extLst>
            <a:ext uri="{FF2B5EF4-FFF2-40B4-BE49-F238E27FC236}">
              <a16:creationId xmlns:a16="http://schemas.microsoft.com/office/drawing/2014/main" xmlns="" id="{03975D75-A407-493B-8BB6-EEC3DE9D3EA1}"/>
            </a:ext>
          </a:extLst>
        </xdr:cNvPr>
        <xdr:cNvSpPr txBox="1">
          <a:spLocks noChangeArrowheads="1"/>
        </xdr:cNvSpPr>
      </xdr:nvSpPr>
      <xdr:spPr bwMode="auto">
        <a:xfrm>
          <a:off x="7343775" y="868680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17</xdr:col>
      <xdr:colOff>95250</xdr:colOff>
      <xdr:row>40</xdr:row>
      <xdr:rowOff>0</xdr:rowOff>
    </xdr:from>
    <xdr:to>
      <xdr:col>17</xdr:col>
      <xdr:colOff>381000</xdr:colOff>
      <xdr:row>40</xdr:row>
      <xdr:rowOff>0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xmlns="" id="{624FB40B-2D0E-4B36-9B2B-FAC04F86F16C}"/>
            </a:ext>
          </a:extLst>
        </xdr:cNvPr>
        <xdr:cNvSpPr txBox="1">
          <a:spLocks noChangeArrowheads="1"/>
        </xdr:cNvSpPr>
      </xdr:nvSpPr>
      <xdr:spPr bwMode="auto">
        <a:xfrm>
          <a:off x="7343775" y="868680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  <xdr:twoCellAnchor>
    <xdr:from>
      <xdr:col>17</xdr:col>
      <xdr:colOff>95250</xdr:colOff>
      <xdr:row>40</xdr:row>
      <xdr:rowOff>0</xdr:rowOff>
    </xdr:from>
    <xdr:to>
      <xdr:col>17</xdr:col>
      <xdr:colOff>381000</xdr:colOff>
      <xdr:row>40</xdr:row>
      <xdr:rowOff>0</xdr:rowOff>
    </xdr:to>
    <xdr:sp macro="" textlink="">
      <xdr:nvSpPr>
        <xdr:cNvPr id="109" name="Text Box 24">
          <a:extLst>
            <a:ext uri="{FF2B5EF4-FFF2-40B4-BE49-F238E27FC236}">
              <a16:creationId xmlns:a16="http://schemas.microsoft.com/office/drawing/2014/main" xmlns="" id="{47FFB9BA-25DA-4C2C-90CC-21DDBD81D531}"/>
            </a:ext>
          </a:extLst>
        </xdr:cNvPr>
        <xdr:cNvSpPr txBox="1">
          <a:spLocks noChangeArrowheads="1"/>
        </xdr:cNvSpPr>
      </xdr:nvSpPr>
      <xdr:spPr bwMode="auto">
        <a:xfrm>
          <a:off x="7343775" y="8686800"/>
          <a:ext cx="285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ea typeface="文鼎粗行楷"/>
            </a:rPr>
            <a:t>選擇聚陽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10584</xdr:colOff>
      <xdr:row>30</xdr:row>
      <xdr:rowOff>10585</xdr:rowOff>
    </xdr:from>
    <xdr:to>
      <xdr:col>9</xdr:col>
      <xdr:colOff>1618667</xdr:colOff>
      <xdr:row>35</xdr:row>
      <xdr:rowOff>537085</xdr:rowOff>
    </xdr:to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xmlns="" id="{ED01B0DD-8E24-479F-B6F6-5C46D57C5E1B}"/>
            </a:ext>
          </a:extLst>
        </xdr:cNvPr>
        <xdr:cNvSpPr txBox="1"/>
      </xdr:nvSpPr>
      <xdr:spPr>
        <a:xfrm>
          <a:off x="5281084" y="17176752"/>
          <a:ext cx="7884000" cy="338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endParaRPr lang="zh-TW" altLang="en-US"/>
        </a:p>
      </xdr:txBody>
    </xdr:sp>
    <xdr:clientData/>
  </xdr:twoCellAnchor>
  <xdr:twoCellAnchor>
    <xdr:from>
      <xdr:col>8</xdr:col>
      <xdr:colOff>21166</xdr:colOff>
      <xdr:row>23</xdr:row>
      <xdr:rowOff>21166</xdr:rowOff>
    </xdr:from>
    <xdr:to>
      <xdr:col>9</xdr:col>
      <xdr:colOff>1607749</xdr:colOff>
      <xdr:row>28</xdr:row>
      <xdr:rowOff>547666</xdr:rowOff>
    </xdr:to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xmlns="" id="{E13A85FF-646A-4B21-8706-80ABBF0735E1}"/>
            </a:ext>
          </a:extLst>
        </xdr:cNvPr>
        <xdr:cNvSpPr txBox="1"/>
      </xdr:nvSpPr>
      <xdr:spPr>
        <a:xfrm>
          <a:off x="10562166" y="13186833"/>
          <a:ext cx="2592000" cy="338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endParaRPr lang="zh-TW" altLang="en-US"/>
        </a:p>
      </xdr:txBody>
    </xdr:sp>
    <xdr:clientData/>
  </xdr:twoCellAnchor>
  <xdr:twoCellAnchor>
    <xdr:from>
      <xdr:col>8</xdr:col>
      <xdr:colOff>10583</xdr:colOff>
      <xdr:row>16</xdr:row>
      <xdr:rowOff>21166</xdr:rowOff>
    </xdr:from>
    <xdr:to>
      <xdr:col>9</xdr:col>
      <xdr:colOff>1597166</xdr:colOff>
      <xdr:row>21</xdr:row>
      <xdr:rowOff>547666</xdr:rowOff>
    </xdr:to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xmlns="" id="{1DD3D676-5DBB-423E-83FC-BDFF66C75AFF}"/>
            </a:ext>
          </a:extLst>
        </xdr:cNvPr>
        <xdr:cNvSpPr txBox="1"/>
      </xdr:nvSpPr>
      <xdr:spPr>
        <a:xfrm>
          <a:off x="10551583" y="9186333"/>
          <a:ext cx="2592000" cy="338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endParaRPr lang="zh-TW" altLang="en-US"/>
        </a:p>
      </xdr:txBody>
    </xdr:sp>
    <xdr:clientData/>
  </xdr:twoCellAnchor>
  <xdr:twoCellAnchor>
    <xdr:from>
      <xdr:col>8</xdr:col>
      <xdr:colOff>21166</xdr:colOff>
      <xdr:row>9</xdr:row>
      <xdr:rowOff>21166</xdr:rowOff>
    </xdr:from>
    <xdr:to>
      <xdr:col>9</xdr:col>
      <xdr:colOff>1607749</xdr:colOff>
      <xdr:row>14</xdr:row>
      <xdr:rowOff>547666</xdr:rowOff>
    </xdr:to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xmlns="" id="{52318164-ED6D-4276-B257-EDFADCBD521A}"/>
            </a:ext>
          </a:extLst>
        </xdr:cNvPr>
        <xdr:cNvSpPr txBox="1"/>
      </xdr:nvSpPr>
      <xdr:spPr>
        <a:xfrm>
          <a:off x="10562166" y="5185833"/>
          <a:ext cx="2592000" cy="338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endParaRPr lang="zh-TW" altLang="en-US"/>
        </a:p>
      </xdr:txBody>
    </xdr:sp>
    <xdr:clientData/>
  </xdr:twoCellAnchor>
  <xdr:twoCellAnchor>
    <xdr:from>
      <xdr:col>8</xdr:col>
      <xdr:colOff>21166</xdr:colOff>
      <xdr:row>2</xdr:row>
      <xdr:rowOff>21166</xdr:rowOff>
    </xdr:from>
    <xdr:to>
      <xdr:col>9</xdr:col>
      <xdr:colOff>1607749</xdr:colOff>
      <xdr:row>7</xdr:row>
      <xdr:rowOff>547666</xdr:rowOff>
    </xdr:to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xmlns="" id="{AABE7D99-565A-4641-B66D-6DBF6B931B82}"/>
            </a:ext>
          </a:extLst>
        </xdr:cNvPr>
        <xdr:cNvSpPr txBox="1"/>
      </xdr:nvSpPr>
      <xdr:spPr>
        <a:xfrm>
          <a:off x="10562166" y="1185333"/>
          <a:ext cx="2592000" cy="338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endParaRPr lang="zh-TW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4800;&#28136;/&#33756;&#21934;/&#39640;&#20013;/&#21488;&#20013;&#23478;&#21830;/&#23478;&#21830;&#26202;&#39184;/105&#32858;&#38525;&#32102;&#21488;&#20013;&#23478;&#21830;9&#26376;&#26202;&#391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s/Desktop/&#33756;&#21934;/&#39640;&#20013;/&#21488;&#20013;&#23478;&#21830;/&#23478;&#21830;&#26202;&#39184;/&#32858;&#38525;&#32102;&#21488;&#20013;&#23478;&#21830;104.9.28~104.10.9(&#23416;&#26657;)3&#24180;&#32026;&#20415;&#3007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菜單"/>
      <sheetName val="食材明細 "/>
    </sheetNames>
    <sheetDataSet>
      <sheetData sheetId="0">
        <row r="7">
          <cell r="B7" t="str">
            <v>當季蔬菜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菜單"/>
      <sheetName val="食材明細"/>
    </sheetNames>
    <sheetDataSet>
      <sheetData sheetId="0" refreshError="1">
        <row r="3">
          <cell r="R3" t="str">
            <v>香Q米飯</v>
          </cell>
        </row>
        <row r="4">
          <cell r="R4" t="str">
            <v>紅燒豬腳</v>
          </cell>
        </row>
        <row r="5">
          <cell r="R5" t="str">
            <v>西芹炒蔬</v>
          </cell>
        </row>
        <row r="6">
          <cell r="R6" t="str">
            <v>沙茶雙絲</v>
          </cell>
        </row>
        <row r="8">
          <cell r="R8" t="str">
            <v>舒活青蔬</v>
          </cell>
        </row>
        <row r="9">
          <cell r="R9" t="str">
            <v>刺瓜大骨湯</v>
          </cell>
        </row>
        <row r="15">
          <cell r="R15" t="str">
            <v>京醬咕咾肉</v>
          </cell>
        </row>
        <row r="16">
          <cell r="R16" t="str">
            <v>客家小炒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7"/>
  <sheetViews>
    <sheetView tabSelected="1" view="pageBreakPreview" zoomScaleSheetLayoutView="100" workbookViewId="0">
      <selection activeCell="J23" sqref="J23:M23"/>
    </sheetView>
  </sheetViews>
  <sheetFormatPr defaultColWidth="9" defaultRowHeight="15.6"/>
  <cols>
    <col min="1" max="1" width="1.09765625" style="7" customWidth="1"/>
    <col min="2" max="5" width="5.8984375" style="7" customWidth="1"/>
    <col min="6" max="7" width="5.8984375" style="8" customWidth="1"/>
    <col min="8" max="9" width="5.8984375" style="7" customWidth="1"/>
    <col min="10" max="11" width="5.8984375" style="8" customWidth="1"/>
    <col min="12" max="13" width="5.8984375" style="7" customWidth="1"/>
    <col min="14" max="14" width="5.8984375" style="9" customWidth="1"/>
    <col min="15" max="16" width="5.8984375" style="7" customWidth="1"/>
    <col min="17" max="18" width="5.8984375" style="8" customWidth="1"/>
    <col min="19" max="20" width="5.8984375" style="7" customWidth="1"/>
    <col min="21" max="21" width="5.8984375" style="8" customWidth="1"/>
    <col min="22" max="25" width="5.8984375" style="7" customWidth="1"/>
    <col min="26" max="16384" width="9" style="7"/>
  </cols>
  <sheetData>
    <row r="1" spans="2:30" s="3" customFormat="1" ht="64.5" customHeight="1" thickBot="1">
      <c r="B1" s="121" t="s">
        <v>142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"/>
      <c r="W1" s="2"/>
      <c r="X1" s="2"/>
      <c r="Y1" s="2"/>
      <c r="Z1" s="2"/>
      <c r="AA1" s="2"/>
      <c r="AB1" s="2"/>
      <c r="AC1" s="2"/>
      <c r="AD1" s="2"/>
    </row>
    <row r="2" spans="2:30" s="4" customFormat="1" ht="19.899999999999999" thickBot="1">
      <c r="B2" s="92">
        <v>43892</v>
      </c>
      <c r="C2" s="93"/>
      <c r="D2" s="93"/>
      <c r="E2" s="12" t="s">
        <v>5</v>
      </c>
      <c r="F2" s="93">
        <f>B2+1</f>
        <v>43893</v>
      </c>
      <c r="G2" s="93"/>
      <c r="H2" s="93"/>
      <c r="I2" s="10" t="s">
        <v>3</v>
      </c>
      <c r="J2" s="93">
        <f>F2+1</f>
        <v>43894</v>
      </c>
      <c r="K2" s="93"/>
      <c r="L2" s="93"/>
      <c r="M2" s="10" t="s">
        <v>0</v>
      </c>
      <c r="N2" s="93">
        <f>J2+1</f>
        <v>43895</v>
      </c>
      <c r="O2" s="93"/>
      <c r="P2" s="93"/>
      <c r="Q2" s="10" t="s">
        <v>1</v>
      </c>
      <c r="R2" s="93">
        <f>N2+1</f>
        <v>43896</v>
      </c>
      <c r="S2" s="93"/>
      <c r="T2" s="93"/>
      <c r="U2" s="11" t="s">
        <v>2</v>
      </c>
    </row>
    <row r="3" spans="2:30" s="4" customFormat="1" ht="29.95" customHeight="1">
      <c r="B3" s="89" t="s">
        <v>4</v>
      </c>
      <c r="C3" s="90"/>
      <c r="D3" s="90"/>
      <c r="E3" s="91"/>
      <c r="F3" s="90" t="s">
        <v>4</v>
      </c>
      <c r="G3" s="90"/>
      <c r="H3" s="90"/>
      <c r="I3" s="90"/>
      <c r="J3" s="117" t="s">
        <v>4</v>
      </c>
      <c r="K3" s="90"/>
      <c r="L3" s="90"/>
      <c r="M3" s="91"/>
      <c r="N3" s="118" t="s">
        <v>173</v>
      </c>
      <c r="O3" s="119"/>
      <c r="P3" s="119"/>
      <c r="Q3" s="120"/>
      <c r="R3" s="94" t="s">
        <v>134</v>
      </c>
      <c r="S3" s="95"/>
      <c r="T3" s="95"/>
      <c r="U3" s="96"/>
    </row>
    <row r="4" spans="2:30" s="5" customFormat="1" ht="38.299999999999997" customHeight="1">
      <c r="B4" s="83" t="s">
        <v>177</v>
      </c>
      <c r="C4" s="84"/>
      <c r="D4" s="84"/>
      <c r="E4" s="85"/>
      <c r="F4" s="86" t="s">
        <v>180</v>
      </c>
      <c r="G4" s="87"/>
      <c r="H4" s="87"/>
      <c r="I4" s="88"/>
      <c r="J4" s="86" t="s">
        <v>183</v>
      </c>
      <c r="K4" s="107"/>
      <c r="L4" s="107"/>
      <c r="M4" s="107"/>
      <c r="N4" s="108" t="s">
        <v>194</v>
      </c>
      <c r="O4" s="109"/>
      <c r="P4" s="109"/>
      <c r="Q4" s="110"/>
      <c r="R4" s="97"/>
      <c r="S4" s="98"/>
      <c r="T4" s="98"/>
      <c r="U4" s="99"/>
    </row>
    <row r="5" spans="2:30" s="6" customFormat="1" ht="25" customHeight="1">
      <c r="B5" s="70" t="s">
        <v>178</v>
      </c>
      <c r="C5" s="71"/>
      <c r="D5" s="71"/>
      <c r="E5" s="72"/>
      <c r="F5" s="73" t="s">
        <v>145</v>
      </c>
      <c r="G5" s="74"/>
      <c r="H5" s="74"/>
      <c r="I5" s="75"/>
      <c r="J5" s="73" t="s">
        <v>185</v>
      </c>
      <c r="K5" s="74"/>
      <c r="L5" s="74"/>
      <c r="M5" s="74"/>
      <c r="N5" s="106" t="s">
        <v>234</v>
      </c>
      <c r="O5" s="71"/>
      <c r="P5" s="71"/>
      <c r="Q5" s="72"/>
      <c r="R5" s="97"/>
      <c r="S5" s="98"/>
      <c r="T5" s="98"/>
      <c r="U5" s="99"/>
    </row>
    <row r="6" spans="2:30" s="6" customFormat="1" ht="25" customHeight="1">
      <c r="B6" s="70" t="s">
        <v>217</v>
      </c>
      <c r="C6" s="71"/>
      <c r="D6" s="71"/>
      <c r="E6" s="72"/>
      <c r="F6" s="122" t="s">
        <v>278</v>
      </c>
      <c r="G6" s="123"/>
      <c r="H6" s="123"/>
      <c r="I6" s="124"/>
      <c r="J6" s="71" t="s">
        <v>184</v>
      </c>
      <c r="K6" s="71"/>
      <c r="L6" s="71"/>
      <c r="M6" s="71"/>
      <c r="N6" s="106" t="s">
        <v>187</v>
      </c>
      <c r="O6" s="71"/>
      <c r="P6" s="71"/>
      <c r="Q6" s="72"/>
      <c r="R6" s="97"/>
      <c r="S6" s="98"/>
      <c r="T6" s="98"/>
      <c r="U6" s="99"/>
    </row>
    <row r="7" spans="2:30" s="6" customFormat="1" ht="15.05" customHeight="1">
      <c r="B7" s="103" t="s">
        <v>131</v>
      </c>
      <c r="C7" s="104"/>
      <c r="D7" s="104"/>
      <c r="E7" s="105"/>
      <c r="F7" s="104" t="s">
        <v>131</v>
      </c>
      <c r="G7" s="104"/>
      <c r="H7" s="104"/>
      <c r="I7" s="105"/>
      <c r="J7" s="111" t="s">
        <v>131</v>
      </c>
      <c r="K7" s="104"/>
      <c r="L7" s="104"/>
      <c r="M7" s="104"/>
      <c r="N7" s="111" t="s">
        <v>131</v>
      </c>
      <c r="O7" s="104"/>
      <c r="P7" s="104"/>
      <c r="Q7" s="105"/>
      <c r="R7" s="97"/>
      <c r="S7" s="98"/>
      <c r="T7" s="98"/>
      <c r="U7" s="99"/>
    </row>
    <row r="8" spans="2:30" s="6" customFormat="1" ht="25" customHeight="1" thickBot="1">
      <c r="B8" s="76" t="s">
        <v>179</v>
      </c>
      <c r="C8" s="77"/>
      <c r="D8" s="77"/>
      <c r="E8" s="78"/>
      <c r="F8" s="79" t="s">
        <v>182</v>
      </c>
      <c r="G8" s="77"/>
      <c r="H8" s="77"/>
      <c r="I8" s="78"/>
      <c r="J8" s="77" t="s">
        <v>186</v>
      </c>
      <c r="K8" s="77"/>
      <c r="L8" s="77"/>
      <c r="M8" s="77"/>
      <c r="N8" s="80" t="s">
        <v>188</v>
      </c>
      <c r="O8" s="81"/>
      <c r="P8" s="81"/>
      <c r="Q8" s="82"/>
      <c r="R8" s="100"/>
      <c r="S8" s="101"/>
      <c r="T8" s="101"/>
      <c r="U8" s="102"/>
    </row>
    <row r="9" spans="2:30" s="4" customFormat="1" ht="13.6" hidden="1" customHeight="1">
      <c r="B9" s="23" t="s">
        <v>73</v>
      </c>
      <c r="C9" s="24">
        <f>(E9+C10)*4+E10*9</f>
        <v>854.2</v>
      </c>
      <c r="D9" s="25" t="s">
        <v>74</v>
      </c>
      <c r="E9" s="26">
        <v>27.3</v>
      </c>
      <c r="F9" s="25" t="s">
        <v>16</v>
      </c>
      <c r="G9" s="24">
        <f>(I9+G10)*4+I10*9</f>
        <v>852.1</v>
      </c>
      <c r="H9" s="25" t="s">
        <v>17</v>
      </c>
      <c r="I9" s="26">
        <v>27</v>
      </c>
      <c r="J9" s="25" t="s">
        <v>16</v>
      </c>
      <c r="K9" s="24">
        <f>(M9+K10)*4+M10*9</f>
        <v>832</v>
      </c>
      <c r="L9" s="25" t="s">
        <v>17</v>
      </c>
      <c r="M9" s="26">
        <v>29</v>
      </c>
      <c r="N9" s="25" t="s">
        <v>129</v>
      </c>
      <c r="O9" s="24">
        <f>(Q9+O10)*4+Q10*9</f>
        <v>897.49999999999989</v>
      </c>
      <c r="P9" s="25" t="s">
        <v>17</v>
      </c>
      <c r="Q9" s="26">
        <v>32.799999999999997</v>
      </c>
      <c r="R9" s="27" t="s">
        <v>16</v>
      </c>
      <c r="S9" s="24">
        <f>(U9+S10)*4+U10*9</f>
        <v>839.2</v>
      </c>
      <c r="T9" s="25" t="s">
        <v>17</v>
      </c>
      <c r="U9" s="28">
        <v>29</v>
      </c>
    </row>
    <row r="10" spans="2:30" s="4" customFormat="1" ht="12.8" hidden="1" customHeight="1" thickBot="1">
      <c r="B10" s="29" t="s">
        <v>75</v>
      </c>
      <c r="C10" s="30">
        <v>125.5</v>
      </c>
      <c r="D10" s="31" t="s">
        <v>76</v>
      </c>
      <c r="E10" s="32">
        <v>27</v>
      </c>
      <c r="F10" s="31" t="s">
        <v>18</v>
      </c>
      <c r="G10" s="30">
        <v>126.4</v>
      </c>
      <c r="H10" s="31" t="s">
        <v>19</v>
      </c>
      <c r="I10" s="32">
        <v>26.5</v>
      </c>
      <c r="J10" s="31" t="s">
        <v>18</v>
      </c>
      <c r="K10" s="30">
        <v>120.5</v>
      </c>
      <c r="L10" s="31" t="s">
        <v>19</v>
      </c>
      <c r="M10" s="32">
        <v>26</v>
      </c>
      <c r="N10" s="31" t="s">
        <v>18</v>
      </c>
      <c r="O10" s="30">
        <v>130.6</v>
      </c>
      <c r="P10" s="31" t="s">
        <v>19</v>
      </c>
      <c r="Q10" s="32">
        <v>27.1</v>
      </c>
      <c r="R10" s="33" t="s">
        <v>18</v>
      </c>
      <c r="S10" s="30">
        <v>121.4</v>
      </c>
      <c r="T10" s="31" t="s">
        <v>19</v>
      </c>
      <c r="U10" s="34">
        <v>26.4</v>
      </c>
    </row>
    <row r="11" spans="2:30" s="4" customFormat="1" ht="19.899999999999999" thickBot="1">
      <c r="B11" s="92">
        <f>R2+3</f>
        <v>43899</v>
      </c>
      <c r="C11" s="93"/>
      <c r="D11" s="93"/>
      <c r="E11" s="12" t="s">
        <v>20</v>
      </c>
      <c r="F11" s="93">
        <f>B11+1</f>
        <v>43900</v>
      </c>
      <c r="G11" s="93"/>
      <c r="H11" s="93"/>
      <c r="I11" s="10" t="s">
        <v>21</v>
      </c>
      <c r="J11" s="93">
        <f>F11+1</f>
        <v>43901</v>
      </c>
      <c r="K11" s="93"/>
      <c r="L11" s="93"/>
      <c r="M11" s="10" t="s">
        <v>22</v>
      </c>
      <c r="N11" s="93">
        <f>J11+1</f>
        <v>43902</v>
      </c>
      <c r="O11" s="93"/>
      <c r="P11" s="93"/>
      <c r="Q11" s="10" t="s">
        <v>23</v>
      </c>
      <c r="R11" s="93">
        <f>N11+1</f>
        <v>43903</v>
      </c>
      <c r="S11" s="93"/>
      <c r="T11" s="93"/>
      <c r="U11" s="11" t="s">
        <v>24</v>
      </c>
    </row>
    <row r="12" spans="2:30" s="4" customFormat="1" ht="29.95" customHeight="1">
      <c r="B12" s="89" t="s">
        <v>4</v>
      </c>
      <c r="C12" s="90"/>
      <c r="D12" s="90"/>
      <c r="E12" s="91"/>
      <c r="F12" s="90" t="s">
        <v>4</v>
      </c>
      <c r="G12" s="90"/>
      <c r="H12" s="90"/>
      <c r="I12" s="90"/>
      <c r="J12" s="117" t="s">
        <v>4</v>
      </c>
      <c r="K12" s="90"/>
      <c r="L12" s="90"/>
      <c r="M12" s="91"/>
      <c r="N12" s="126" t="s">
        <v>174</v>
      </c>
      <c r="O12" s="127"/>
      <c r="P12" s="127"/>
      <c r="Q12" s="128"/>
      <c r="R12" s="94" t="s">
        <v>136</v>
      </c>
      <c r="S12" s="95"/>
      <c r="T12" s="95"/>
      <c r="U12" s="96"/>
    </row>
    <row r="13" spans="2:30" s="5" customFormat="1" ht="38.299999999999997" customHeight="1">
      <c r="B13" s="83" t="s">
        <v>189</v>
      </c>
      <c r="C13" s="84"/>
      <c r="D13" s="84"/>
      <c r="E13" s="85"/>
      <c r="F13" s="136" t="s">
        <v>143</v>
      </c>
      <c r="G13" s="136"/>
      <c r="H13" s="136"/>
      <c r="I13" s="137"/>
      <c r="J13" s="135" t="s">
        <v>193</v>
      </c>
      <c r="K13" s="136"/>
      <c r="L13" s="136"/>
      <c r="M13" s="136"/>
      <c r="N13" s="129" t="s">
        <v>144</v>
      </c>
      <c r="O13" s="130"/>
      <c r="P13" s="130"/>
      <c r="Q13" s="131"/>
      <c r="R13" s="97"/>
      <c r="S13" s="98"/>
      <c r="T13" s="98"/>
      <c r="U13" s="99"/>
    </row>
    <row r="14" spans="2:30" s="6" customFormat="1" ht="25" customHeight="1">
      <c r="B14" s="70" t="s">
        <v>190</v>
      </c>
      <c r="C14" s="71"/>
      <c r="D14" s="71"/>
      <c r="E14" s="72"/>
      <c r="F14" s="74" t="s">
        <v>181</v>
      </c>
      <c r="G14" s="74"/>
      <c r="H14" s="74"/>
      <c r="I14" s="75"/>
      <c r="J14" s="73" t="s">
        <v>277</v>
      </c>
      <c r="K14" s="74"/>
      <c r="L14" s="74"/>
      <c r="M14" s="74"/>
      <c r="N14" s="106" t="s">
        <v>146</v>
      </c>
      <c r="O14" s="71"/>
      <c r="P14" s="71"/>
      <c r="Q14" s="72"/>
      <c r="R14" s="97"/>
      <c r="S14" s="98"/>
      <c r="T14" s="98"/>
      <c r="U14" s="99"/>
    </row>
    <row r="15" spans="2:30" s="6" customFormat="1" ht="25" customHeight="1">
      <c r="B15" s="70" t="s">
        <v>191</v>
      </c>
      <c r="C15" s="71"/>
      <c r="D15" s="71"/>
      <c r="E15" s="72"/>
      <c r="F15" s="71" t="s">
        <v>147</v>
      </c>
      <c r="G15" s="71"/>
      <c r="H15" s="71"/>
      <c r="I15" s="72"/>
      <c r="J15" s="71" t="s">
        <v>148</v>
      </c>
      <c r="K15" s="71"/>
      <c r="L15" s="71"/>
      <c r="M15" s="71"/>
      <c r="N15" s="106" t="s">
        <v>149</v>
      </c>
      <c r="O15" s="71"/>
      <c r="P15" s="71"/>
      <c r="Q15" s="72"/>
      <c r="R15" s="97"/>
      <c r="S15" s="98"/>
      <c r="T15" s="98"/>
      <c r="U15" s="99"/>
    </row>
    <row r="16" spans="2:30" s="6" customFormat="1" ht="15.05" customHeight="1">
      <c r="B16" s="103" t="s">
        <v>131</v>
      </c>
      <c r="C16" s="104"/>
      <c r="D16" s="104"/>
      <c r="E16" s="105"/>
      <c r="F16" s="104" t="s">
        <v>131</v>
      </c>
      <c r="G16" s="104"/>
      <c r="H16" s="104"/>
      <c r="I16" s="105"/>
      <c r="J16" s="111" t="s">
        <v>131</v>
      </c>
      <c r="K16" s="104"/>
      <c r="L16" s="104"/>
      <c r="M16" s="104"/>
      <c r="N16" s="111" t="s">
        <v>131</v>
      </c>
      <c r="O16" s="104"/>
      <c r="P16" s="104"/>
      <c r="Q16" s="105"/>
      <c r="R16" s="97"/>
      <c r="S16" s="98"/>
      <c r="T16" s="98"/>
      <c r="U16" s="99"/>
    </row>
    <row r="17" spans="2:21" s="6" customFormat="1" ht="25" customHeight="1" thickBot="1">
      <c r="B17" s="76" t="s">
        <v>192</v>
      </c>
      <c r="C17" s="77"/>
      <c r="D17" s="77"/>
      <c r="E17" s="78"/>
      <c r="F17" s="77" t="s">
        <v>150</v>
      </c>
      <c r="G17" s="77"/>
      <c r="H17" s="77"/>
      <c r="I17" s="78"/>
      <c r="J17" s="77" t="s">
        <v>151</v>
      </c>
      <c r="K17" s="77"/>
      <c r="L17" s="77"/>
      <c r="M17" s="77"/>
      <c r="N17" s="80" t="s">
        <v>218</v>
      </c>
      <c r="O17" s="81"/>
      <c r="P17" s="81"/>
      <c r="Q17" s="82"/>
      <c r="R17" s="100"/>
      <c r="S17" s="101"/>
      <c r="T17" s="101"/>
      <c r="U17" s="102"/>
    </row>
    <row r="18" spans="2:21" s="4" customFormat="1" ht="13.6" hidden="1" customHeight="1">
      <c r="B18" s="23" t="s">
        <v>25</v>
      </c>
      <c r="C18" s="24">
        <f>(E18+C19)*4+E19*9</f>
        <v>807.4</v>
      </c>
      <c r="D18" s="25" t="s">
        <v>26</v>
      </c>
      <c r="E18" s="26">
        <v>27.5</v>
      </c>
      <c r="F18" s="25" t="s">
        <v>25</v>
      </c>
      <c r="G18" s="24">
        <f>(I18+G19)*4+I19*9</f>
        <v>798.1</v>
      </c>
      <c r="H18" s="25" t="s">
        <v>26</v>
      </c>
      <c r="I18" s="26">
        <v>26.3</v>
      </c>
      <c r="J18" s="25" t="s">
        <v>25</v>
      </c>
      <c r="K18" s="24">
        <f>(M18+K19)*4+M19*9</f>
        <v>803.9</v>
      </c>
      <c r="L18" s="25" t="s">
        <v>26</v>
      </c>
      <c r="M18" s="26">
        <v>26.6</v>
      </c>
      <c r="N18" s="25" t="s">
        <v>25</v>
      </c>
      <c r="O18" s="24">
        <f>(Q18+O19)*4+Q19*9</f>
        <v>846.3</v>
      </c>
      <c r="P18" s="25" t="s">
        <v>26</v>
      </c>
      <c r="Q18" s="26">
        <v>27.4</v>
      </c>
      <c r="R18" s="27" t="s">
        <v>25</v>
      </c>
      <c r="S18" s="24">
        <f>(U18+S19)*4+U19*9</f>
        <v>839.2</v>
      </c>
      <c r="T18" s="25" t="s">
        <v>26</v>
      </c>
      <c r="U18" s="28">
        <v>29</v>
      </c>
    </row>
    <row r="19" spans="2:21" s="4" customFormat="1" ht="12.8" hidden="1" customHeight="1" thickBot="1">
      <c r="B19" s="29" t="s">
        <v>27</v>
      </c>
      <c r="C19" s="30">
        <v>115.4</v>
      </c>
      <c r="D19" s="31" t="s">
        <v>28</v>
      </c>
      <c r="E19" s="32">
        <v>26.2</v>
      </c>
      <c r="F19" s="31" t="s">
        <v>27</v>
      </c>
      <c r="G19" s="30">
        <v>112.7</v>
      </c>
      <c r="H19" s="31" t="s">
        <v>28</v>
      </c>
      <c r="I19" s="32">
        <v>26.9</v>
      </c>
      <c r="J19" s="31" t="s">
        <v>27</v>
      </c>
      <c r="K19" s="30">
        <v>112.5</v>
      </c>
      <c r="L19" s="31" t="s">
        <v>28</v>
      </c>
      <c r="M19" s="32">
        <v>27.5</v>
      </c>
      <c r="N19" s="31" t="s">
        <v>27</v>
      </c>
      <c r="O19" s="30">
        <v>123.2</v>
      </c>
      <c r="P19" s="31" t="s">
        <v>28</v>
      </c>
      <c r="Q19" s="32">
        <v>27.1</v>
      </c>
      <c r="R19" s="33" t="s">
        <v>27</v>
      </c>
      <c r="S19" s="30">
        <v>121.4</v>
      </c>
      <c r="T19" s="31" t="s">
        <v>28</v>
      </c>
      <c r="U19" s="34">
        <v>26.4</v>
      </c>
    </row>
    <row r="20" spans="2:21" s="4" customFormat="1" ht="19.899999999999999" thickBot="1">
      <c r="B20" s="92">
        <f>B11+7</f>
        <v>43906</v>
      </c>
      <c r="C20" s="93"/>
      <c r="D20" s="93"/>
      <c r="E20" s="12" t="s">
        <v>20</v>
      </c>
      <c r="F20" s="93">
        <f>B20+1</f>
        <v>43907</v>
      </c>
      <c r="G20" s="93"/>
      <c r="H20" s="93"/>
      <c r="I20" s="10" t="s">
        <v>21</v>
      </c>
      <c r="J20" s="93">
        <f>F20+1</f>
        <v>43908</v>
      </c>
      <c r="K20" s="93"/>
      <c r="L20" s="93"/>
      <c r="M20" s="10" t="s">
        <v>22</v>
      </c>
      <c r="N20" s="93">
        <f>J20+1</f>
        <v>43909</v>
      </c>
      <c r="O20" s="93"/>
      <c r="P20" s="93"/>
      <c r="Q20" s="10" t="s">
        <v>23</v>
      </c>
      <c r="R20" s="93">
        <f>N20+1</f>
        <v>43910</v>
      </c>
      <c r="S20" s="93"/>
      <c r="T20" s="93"/>
      <c r="U20" s="11" t="s">
        <v>24</v>
      </c>
    </row>
    <row r="21" spans="2:21" s="4" customFormat="1" ht="29.95" customHeight="1">
      <c r="B21" s="89" t="s">
        <v>4</v>
      </c>
      <c r="C21" s="90"/>
      <c r="D21" s="90"/>
      <c r="E21" s="91"/>
      <c r="F21" s="117" t="s">
        <v>4</v>
      </c>
      <c r="G21" s="90"/>
      <c r="H21" s="90"/>
      <c r="I21" s="90"/>
      <c r="J21" s="117" t="s">
        <v>130</v>
      </c>
      <c r="K21" s="90"/>
      <c r="L21" s="90"/>
      <c r="M21" s="91"/>
      <c r="N21" s="126" t="s">
        <v>175</v>
      </c>
      <c r="O21" s="127"/>
      <c r="P21" s="127"/>
      <c r="Q21" s="128"/>
      <c r="R21" s="94" t="s">
        <v>136</v>
      </c>
      <c r="S21" s="95"/>
      <c r="T21" s="95"/>
      <c r="U21" s="96"/>
    </row>
    <row r="22" spans="2:21" s="5" customFormat="1" ht="38.299999999999997" customHeight="1">
      <c r="B22" s="132" t="s">
        <v>152</v>
      </c>
      <c r="C22" s="133"/>
      <c r="D22" s="133"/>
      <c r="E22" s="134"/>
      <c r="F22" s="135" t="s">
        <v>153</v>
      </c>
      <c r="G22" s="136"/>
      <c r="H22" s="136"/>
      <c r="I22" s="137"/>
      <c r="J22" s="135" t="s">
        <v>154</v>
      </c>
      <c r="K22" s="136"/>
      <c r="L22" s="136"/>
      <c r="M22" s="136"/>
      <c r="N22" s="129" t="s">
        <v>201</v>
      </c>
      <c r="O22" s="130"/>
      <c r="P22" s="130"/>
      <c r="Q22" s="131"/>
      <c r="R22" s="97"/>
      <c r="S22" s="98"/>
      <c r="T22" s="98"/>
      <c r="U22" s="99"/>
    </row>
    <row r="23" spans="2:21" s="6" customFormat="1" ht="25" customHeight="1">
      <c r="B23" s="70" t="s">
        <v>172</v>
      </c>
      <c r="C23" s="114"/>
      <c r="D23" s="114"/>
      <c r="E23" s="72"/>
      <c r="F23" s="73" t="s">
        <v>155</v>
      </c>
      <c r="G23" s="74"/>
      <c r="H23" s="74"/>
      <c r="I23" s="75"/>
      <c r="J23" s="115" t="s">
        <v>279</v>
      </c>
      <c r="K23" s="116"/>
      <c r="L23" s="116"/>
      <c r="M23" s="116"/>
      <c r="N23" s="106" t="s">
        <v>156</v>
      </c>
      <c r="O23" s="114"/>
      <c r="P23" s="114"/>
      <c r="Q23" s="72"/>
      <c r="R23" s="97"/>
      <c r="S23" s="98"/>
      <c r="T23" s="98"/>
      <c r="U23" s="99"/>
    </row>
    <row r="24" spans="2:21" s="6" customFormat="1" ht="25" customHeight="1">
      <c r="B24" s="70" t="s">
        <v>157</v>
      </c>
      <c r="C24" s="114"/>
      <c r="D24" s="114"/>
      <c r="E24" s="72"/>
      <c r="F24" s="106" t="s">
        <v>158</v>
      </c>
      <c r="G24" s="114"/>
      <c r="H24" s="114"/>
      <c r="I24" s="72"/>
      <c r="J24" s="114" t="s">
        <v>159</v>
      </c>
      <c r="K24" s="114"/>
      <c r="L24" s="114"/>
      <c r="M24" s="114"/>
      <c r="N24" s="106" t="s">
        <v>160</v>
      </c>
      <c r="O24" s="114"/>
      <c r="P24" s="114"/>
      <c r="Q24" s="72"/>
      <c r="R24" s="97"/>
      <c r="S24" s="98"/>
      <c r="T24" s="98"/>
      <c r="U24" s="99"/>
    </row>
    <row r="25" spans="2:21" s="6" customFormat="1" ht="15.05" customHeight="1">
      <c r="B25" s="103" t="s">
        <v>131</v>
      </c>
      <c r="C25" s="125"/>
      <c r="D25" s="125"/>
      <c r="E25" s="105"/>
      <c r="F25" s="111" t="s">
        <v>131</v>
      </c>
      <c r="G25" s="125"/>
      <c r="H25" s="125"/>
      <c r="I25" s="105"/>
      <c r="J25" s="111" t="s">
        <v>131</v>
      </c>
      <c r="K25" s="125"/>
      <c r="L25" s="125"/>
      <c r="M25" s="125"/>
      <c r="N25" s="111" t="s">
        <v>131</v>
      </c>
      <c r="O25" s="125"/>
      <c r="P25" s="125"/>
      <c r="Q25" s="105"/>
      <c r="R25" s="97"/>
      <c r="S25" s="98"/>
      <c r="T25" s="98"/>
      <c r="U25" s="99"/>
    </row>
    <row r="26" spans="2:21" s="6" customFormat="1" ht="25" customHeight="1" thickBot="1">
      <c r="B26" s="76" t="s">
        <v>161</v>
      </c>
      <c r="C26" s="77"/>
      <c r="D26" s="77"/>
      <c r="E26" s="78"/>
      <c r="F26" s="79" t="s">
        <v>162</v>
      </c>
      <c r="G26" s="77"/>
      <c r="H26" s="77"/>
      <c r="I26" s="78"/>
      <c r="J26" s="77" t="s">
        <v>219</v>
      </c>
      <c r="K26" s="77"/>
      <c r="L26" s="77"/>
      <c r="M26" s="77"/>
      <c r="N26" s="80" t="s">
        <v>163</v>
      </c>
      <c r="O26" s="81"/>
      <c r="P26" s="81"/>
      <c r="Q26" s="82"/>
      <c r="R26" s="100"/>
      <c r="S26" s="101"/>
      <c r="T26" s="101"/>
      <c r="U26" s="102"/>
    </row>
    <row r="27" spans="2:21" s="4" customFormat="1" ht="13.6" hidden="1" customHeight="1">
      <c r="B27" s="23" t="s">
        <v>48</v>
      </c>
      <c r="C27" s="24">
        <f>(E27+C28)*4+E28*9</f>
        <v>795.4</v>
      </c>
      <c r="D27" s="25" t="s">
        <v>52</v>
      </c>
      <c r="E27" s="26">
        <v>27.1</v>
      </c>
      <c r="F27" s="25" t="s">
        <v>48</v>
      </c>
      <c r="G27" s="24">
        <f>(I27+G28)*4+I28*9</f>
        <v>796.1</v>
      </c>
      <c r="H27" s="25" t="s">
        <v>52</v>
      </c>
      <c r="I27" s="26">
        <v>26.7</v>
      </c>
      <c r="J27" s="25" t="s">
        <v>48</v>
      </c>
      <c r="K27" s="24">
        <f>(M27+K28)*4+M28*9</f>
        <v>806.69999999999993</v>
      </c>
      <c r="L27" s="25" t="s">
        <v>52</v>
      </c>
      <c r="M27" s="26">
        <v>26.7</v>
      </c>
      <c r="N27" s="25" t="s">
        <v>48</v>
      </c>
      <c r="O27" s="24">
        <f>(Q27+O28)*4+Q28*9</f>
        <v>846.5</v>
      </c>
      <c r="P27" s="25" t="s">
        <v>52</v>
      </c>
      <c r="Q27" s="25">
        <v>27.4</v>
      </c>
      <c r="R27" s="27" t="s">
        <v>48</v>
      </c>
      <c r="S27" s="24">
        <f>(U27+S28)*4+U28*9</f>
        <v>802.3</v>
      </c>
      <c r="T27" s="25" t="s">
        <v>52</v>
      </c>
      <c r="U27" s="28">
        <v>26.4</v>
      </c>
    </row>
    <row r="28" spans="2:21" s="4" customFormat="1" ht="12.8" hidden="1" customHeight="1" thickBot="1">
      <c r="B28" s="29" t="s">
        <v>49</v>
      </c>
      <c r="C28" s="30">
        <v>112.8</v>
      </c>
      <c r="D28" s="31" t="s">
        <v>53</v>
      </c>
      <c r="E28" s="32">
        <v>26.2</v>
      </c>
      <c r="F28" s="31" t="s">
        <v>49</v>
      </c>
      <c r="G28" s="30">
        <v>111.8</v>
      </c>
      <c r="H28" s="31" t="s">
        <v>53</v>
      </c>
      <c r="I28" s="32">
        <v>26.9</v>
      </c>
      <c r="J28" s="31" t="s">
        <v>49</v>
      </c>
      <c r="K28" s="30">
        <v>113.1</v>
      </c>
      <c r="L28" s="31" t="s">
        <v>53</v>
      </c>
      <c r="M28" s="32">
        <v>27.5</v>
      </c>
      <c r="N28" s="31" t="s">
        <v>49</v>
      </c>
      <c r="O28" s="30">
        <v>123.7</v>
      </c>
      <c r="P28" s="31" t="s">
        <v>53</v>
      </c>
      <c r="Q28" s="31">
        <v>26.9</v>
      </c>
      <c r="R28" s="33" t="s">
        <v>49</v>
      </c>
      <c r="S28" s="30">
        <v>113.2</v>
      </c>
      <c r="T28" s="31" t="s">
        <v>53</v>
      </c>
      <c r="U28" s="34">
        <v>27.1</v>
      </c>
    </row>
    <row r="29" spans="2:21" s="4" customFormat="1" ht="18" customHeight="1" thickBot="1">
      <c r="B29" s="113">
        <f>B20+7</f>
        <v>43913</v>
      </c>
      <c r="C29" s="112"/>
      <c r="D29" s="112"/>
      <c r="E29" s="54" t="s">
        <v>20</v>
      </c>
      <c r="F29" s="112">
        <f>B29+1</f>
        <v>43914</v>
      </c>
      <c r="G29" s="112"/>
      <c r="H29" s="112"/>
      <c r="I29" s="53" t="s">
        <v>21</v>
      </c>
      <c r="J29" s="112">
        <f>F29+1</f>
        <v>43915</v>
      </c>
      <c r="K29" s="112"/>
      <c r="L29" s="112"/>
      <c r="M29" s="53" t="s">
        <v>22</v>
      </c>
      <c r="N29" s="112">
        <f>J29+1</f>
        <v>43916</v>
      </c>
      <c r="O29" s="112"/>
      <c r="P29" s="112"/>
      <c r="Q29" s="53" t="s">
        <v>23</v>
      </c>
      <c r="R29" s="112">
        <f>N29+1</f>
        <v>43917</v>
      </c>
      <c r="S29" s="112"/>
      <c r="T29" s="112"/>
      <c r="U29" s="55" t="s">
        <v>24</v>
      </c>
    </row>
    <row r="30" spans="2:21" s="4" customFormat="1" ht="29.95" customHeight="1">
      <c r="B30" s="89" t="s">
        <v>4</v>
      </c>
      <c r="C30" s="90"/>
      <c r="D30" s="90"/>
      <c r="E30" s="91"/>
      <c r="F30" s="90" t="s">
        <v>4</v>
      </c>
      <c r="G30" s="90"/>
      <c r="H30" s="90"/>
      <c r="I30" s="90"/>
      <c r="J30" s="117" t="s">
        <v>4</v>
      </c>
      <c r="K30" s="90"/>
      <c r="L30" s="90"/>
      <c r="M30" s="91"/>
      <c r="N30" s="118" t="s">
        <v>176</v>
      </c>
      <c r="O30" s="119"/>
      <c r="P30" s="119"/>
      <c r="Q30" s="120"/>
      <c r="R30" s="94" t="s">
        <v>134</v>
      </c>
      <c r="S30" s="95"/>
      <c r="T30" s="95"/>
      <c r="U30" s="96"/>
    </row>
    <row r="31" spans="2:21" s="5" customFormat="1" ht="38.299999999999997" customHeight="1">
      <c r="B31" s="83" t="s">
        <v>220</v>
      </c>
      <c r="C31" s="84"/>
      <c r="D31" s="84"/>
      <c r="E31" s="85"/>
      <c r="F31" s="86" t="s">
        <v>198</v>
      </c>
      <c r="G31" s="87"/>
      <c r="H31" s="87"/>
      <c r="I31" s="88"/>
      <c r="J31" s="86" t="s">
        <v>203</v>
      </c>
      <c r="K31" s="107"/>
      <c r="L31" s="107"/>
      <c r="M31" s="107"/>
      <c r="N31" s="108" t="s">
        <v>202</v>
      </c>
      <c r="O31" s="109"/>
      <c r="P31" s="109"/>
      <c r="Q31" s="110"/>
      <c r="R31" s="97"/>
      <c r="S31" s="98"/>
      <c r="T31" s="98"/>
      <c r="U31" s="99"/>
    </row>
    <row r="32" spans="2:21" s="6" customFormat="1" ht="25" customHeight="1">
      <c r="B32" s="70" t="s">
        <v>195</v>
      </c>
      <c r="C32" s="71"/>
      <c r="D32" s="71"/>
      <c r="E32" s="72"/>
      <c r="F32" s="73" t="s">
        <v>199</v>
      </c>
      <c r="G32" s="74"/>
      <c r="H32" s="74"/>
      <c r="I32" s="75"/>
      <c r="J32" s="73" t="s">
        <v>204</v>
      </c>
      <c r="K32" s="74"/>
      <c r="L32" s="74"/>
      <c r="M32" s="74"/>
      <c r="N32" s="106" t="s">
        <v>235</v>
      </c>
      <c r="O32" s="71"/>
      <c r="P32" s="71"/>
      <c r="Q32" s="72"/>
      <c r="R32" s="97"/>
      <c r="S32" s="98"/>
      <c r="T32" s="98"/>
      <c r="U32" s="99"/>
    </row>
    <row r="33" spans="2:21" s="6" customFormat="1" ht="25" customHeight="1">
      <c r="B33" s="70" t="s">
        <v>196</v>
      </c>
      <c r="C33" s="71"/>
      <c r="D33" s="71"/>
      <c r="E33" s="72"/>
      <c r="F33" s="106" t="s">
        <v>50</v>
      </c>
      <c r="G33" s="71"/>
      <c r="H33" s="71"/>
      <c r="I33" s="72"/>
      <c r="J33" s="71" t="s">
        <v>205</v>
      </c>
      <c r="K33" s="71"/>
      <c r="L33" s="71"/>
      <c r="M33" s="71"/>
      <c r="N33" s="106" t="s">
        <v>207</v>
      </c>
      <c r="O33" s="71"/>
      <c r="P33" s="71"/>
      <c r="Q33" s="72"/>
      <c r="R33" s="97"/>
      <c r="S33" s="98"/>
      <c r="T33" s="98"/>
      <c r="U33" s="99"/>
    </row>
    <row r="34" spans="2:21" s="6" customFormat="1" ht="15.05" customHeight="1">
      <c r="B34" s="103" t="s">
        <v>131</v>
      </c>
      <c r="C34" s="104"/>
      <c r="D34" s="104"/>
      <c r="E34" s="105"/>
      <c r="F34" s="104" t="s">
        <v>131</v>
      </c>
      <c r="G34" s="104"/>
      <c r="H34" s="104"/>
      <c r="I34" s="105"/>
      <c r="J34" s="111" t="s">
        <v>131</v>
      </c>
      <c r="K34" s="104"/>
      <c r="L34" s="104"/>
      <c r="M34" s="104"/>
      <c r="N34" s="111" t="s">
        <v>131</v>
      </c>
      <c r="O34" s="104"/>
      <c r="P34" s="104"/>
      <c r="Q34" s="105"/>
      <c r="R34" s="97"/>
      <c r="S34" s="98"/>
      <c r="T34" s="98"/>
      <c r="U34" s="99"/>
    </row>
    <row r="35" spans="2:21" s="6" customFormat="1" ht="24.75" customHeight="1" thickBot="1">
      <c r="B35" s="76" t="s">
        <v>197</v>
      </c>
      <c r="C35" s="77"/>
      <c r="D35" s="77"/>
      <c r="E35" s="78"/>
      <c r="F35" s="79" t="s">
        <v>200</v>
      </c>
      <c r="G35" s="77"/>
      <c r="H35" s="77"/>
      <c r="I35" s="78"/>
      <c r="J35" s="77" t="s">
        <v>206</v>
      </c>
      <c r="K35" s="77"/>
      <c r="L35" s="77"/>
      <c r="M35" s="77"/>
      <c r="N35" s="80" t="s">
        <v>208</v>
      </c>
      <c r="O35" s="81"/>
      <c r="P35" s="81"/>
      <c r="Q35" s="82"/>
      <c r="R35" s="100"/>
      <c r="S35" s="101"/>
      <c r="T35" s="101"/>
      <c r="U35" s="102"/>
    </row>
    <row r="36" spans="2:21" s="4" customFormat="1" ht="13.6" hidden="1" customHeight="1">
      <c r="B36" s="44" t="s">
        <v>48</v>
      </c>
      <c r="C36" s="45">
        <f>(E36+C37)*4+E37*9</f>
        <v>855</v>
      </c>
      <c r="D36" s="46" t="s">
        <v>52</v>
      </c>
      <c r="E36" s="47">
        <v>27.5</v>
      </c>
      <c r="F36" s="46" t="s">
        <v>48</v>
      </c>
      <c r="G36" s="45">
        <f>(I36+G37)*4+I37*9</f>
        <v>853.9</v>
      </c>
      <c r="H36" s="46" t="s">
        <v>52</v>
      </c>
      <c r="I36" s="47">
        <v>27</v>
      </c>
      <c r="J36" s="46" t="s">
        <v>48</v>
      </c>
      <c r="K36" s="45">
        <f>(M36+K37)*4+M37*9</f>
        <v>804.4</v>
      </c>
      <c r="L36" s="46" t="s">
        <v>52</v>
      </c>
      <c r="M36" s="47">
        <v>29</v>
      </c>
      <c r="N36" s="46" t="s">
        <v>48</v>
      </c>
      <c r="O36" s="45">
        <f>(Q36+O37)*4+Q37*9</f>
        <v>894.8</v>
      </c>
      <c r="P36" s="46" t="s">
        <v>52</v>
      </c>
      <c r="Q36" s="47">
        <v>31.9</v>
      </c>
      <c r="R36" s="48" t="s">
        <v>25</v>
      </c>
      <c r="S36" s="45">
        <f>(U36+S37)*4+U37*9</f>
        <v>839.2</v>
      </c>
      <c r="T36" s="46" t="s">
        <v>26</v>
      </c>
      <c r="U36" s="49">
        <v>29</v>
      </c>
    </row>
    <row r="37" spans="2:21" s="4" customFormat="1" ht="12.8" hidden="1" customHeight="1" thickBot="1">
      <c r="B37" s="29" t="s">
        <v>49</v>
      </c>
      <c r="C37" s="30">
        <v>125.5</v>
      </c>
      <c r="D37" s="31" t="s">
        <v>53</v>
      </c>
      <c r="E37" s="32">
        <v>27</v>
      </c>
      <c r="F37" s="31" t="s">
        <v>49</v>
      </c>
      <c r="G37" s="30">
        <v>126.4</v>
      </c>
      <c r="H37" s="31" t="s">
        <v>53</v>
      </c>
      <c r="I37" s="32">
        <v>26.7</v>
      </c>
      <c r="J37" s="31" t="s">
        <v>49</v>
      </c>
      <c r="K37" s="30">
        <v>113.6</v>
      </c>
      <c r="L37" s="31" t="s">
        <v>53</v>
      </c>
      <c r="M37" s="32">
        <v>26</v>
      </c>
      <c r="N37" s="31" t="s">
        <v>49</v>
      </c>
      <c r="O37" s="30">
        <v>130.6</v>
      </c>
      <c r="P37" s="31" t="s">
        <v>53</v>
      </c>
      <c r="Q37" s="32">
        <v>27.2</v>
      </c>
      <c r="R37" s="33" t="s">
        <v>27</v>
      </c>
      <c r="S37" s="30">
        <v>121.4</v>
      </c>
      <c r="T37" s="31" t="s">
        <v>28</v>
      </c>
      <c r="U37" s="34">
        <v>26.4</v>
      </c>
    </row>
    <row r="38" spans="2:21" s="4" customFormat="1" ht="18" customHeight="1" thickBot="1">
      <c r="B38" s="92">
        <f>B29+7</f>
        <v>43920</v>
      </c>
      <c r="C38" s="93"/>
      <c r="D38" s="93"/>
      <c r="E38" s="12" t="s">
        <v>20</v>
      </c>
      <c r="F38" s="93">
        <f>B38+1</f>
        <v>43921</v>
      </c>
      <c r="G38" s="93"/>
      <c r="H38" s="93"/>
      <c r="I38" s="10" t="s">
        <v>21</v>
      </c>
      <c r="J38" s="93">
        <f>F38+1</f>
        <v>43922</v>
      </c>
      <c r="K38" s="93"/>
      <c r="L38" s="93"/>
      <c r="M38" s="10" t="s">
        <v>22</v>
      </c>
      <c r="N38" s="93">
        <f>J38+1</f>
        <v>43923</v>
      </c>
      <c r="O38" s="93"/>
      <c r="P38" s="93"/>
      <c r="Q38" s="10" t="s">
        <v>23</v>
      </c>
      <c r="R38" s="93">
        <f>N38+1</f>
        <v>43924</v>
      </c>
      <c r="S38" s="93"/>
      <c r="T38" s="93"/>
      <c r="U38" s="11" t="s">
        <v>24</v>
      </c>
    </row>
    <row r="39" spans="2:21" s="4" customFormat="1" ht="29.95" customHeight="1">
      <c r="B39" s="89" t="s">
        <v>4</v>
      </c>
      <c r="C39" s="90"/>
      <c r="D39" s="90"/>
      <c r="E39" s="91"/>
      <c r="F39" s="90" t="s">
        <v>4</v>
      </c>
      <c r="G39" s="90"/>
      <c r="H39" s="90"/>
      <c r="I39" s="90"/>
      <c r="J39" s="94" t="s">
        <v>134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6"/>
    </row>
    <row r="40" spans="2:21" s="5" customFormat="1" ht="38.299999999999997" customHeight="1">
      <c r="B40" s="83" t="s">
        <v>209</v>
      </c>
      <c r="C40" s="84"/>
      <c r="D40" s="84"/>
      <c r="E40" s="85"/>
      <c r="F40" s="86" t="s">
        <v>213</v>
      </c>
      <c r="G40" s="87"/>
      <c r="H40" s="87"/>
      <c r="I40" s="88"/>
      <c r="J40" s="97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9"/>
    </row>
    <row r="41" spans="2:21" s="6" customFormat="1" ht="25" customHeight="1">
      <c r="B41" s="70" t="s">
        <v>210</v>
      </c>
      <c r="C41" s="71"/>
      <c r="D41" s="71"/>
      <c r="E41" s="72"/>
      <c r="F41" s="73" t="s">
        <v>214</v>
      </c>
      <c r="G41" s="74"/>
      <c r="H41" s="74"/>
      <c r="I41" s="75"/>
      <c r="J41" s="97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9"/>
    </row>
    <row r="42" spans="2:21" s="6" customFormat="1" ht="25" customHeight="1">
      <c r="B42" s="70" t="s">
        <v>211</v>
      </c>
      <c r="C42" s="71"/>
      <c r="D42" s="71"/>
      <c r="E42" s="72"/>
      <c r="F42" s="106" t="s">
        <v>215</v>
      </c>
      <c r="G42" s="71"/>
      <c r="H42" s="71"/>
      <c r="I42" s="72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9"/>
    </row>
    <row r="43" spans="2:21" s="6" customFormat="1" ht="15.05" customHeight="1">
      <c r="B43" s="103" t="s">
        <v>131</v>
      </c>
      <c r="C43" s="104"/>
      <c r="D43" s="104"/>
      <c r="E43" s="105"/>
      <c r="F43" s="104" t="s">
        <v>131</v>
      </c>
      <c r="G43" s="104"/>
      <c r="H43" s="104"/>
      <c r="I43" s="105"/>
      <c r="J43" s="97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9"/>
    </row>
    <row r="44" spans="2:21" s="6" customFormat="1" ht="25" customHeight="1" thickBot="1">
      <c r="B44" s="76" t="s">
        <v>212</v>
      </c>
      <c r="C44" s="77"/>
      <c r="D44" s="77"/>
      <c r="E44" s="78"/>
      <c r="F44" s="79" t="s">
        <v>216</v>
      </c>
      <c r="G44" s="77"/>
      <c r="H44" s="77"/>
      <c r="I44" s="78"/>
      <c r="J44" s="100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</row>
    <row r="45" spans="2:21" s="4" customFormat="1" ht="13.6" hidden="1" customHeight="1">
      <c r="B45" s="44" t="s">
        <v>25</v>
      </c>
      <c r="C45" s="45">
        <f>(E45+C46)*4+E46*9</f>
        <v>803.40000000000009</v>
      </c>
      <c r="D45" s="46" t="s">
        <v>26</v>
      </c>
      <c r="E45" s="47">
        <v>27.3</v>
      </c>
      <c r="F45" s="46" t="s">
        <v>25</v>
      </c>
      <c r="G45" s="45">
        <f>(I45+G46)*4+I46*9</f>
        <v>804.6</v>
      </c>
      <c r="H45" s="46" t="s">
        <v>26</v>
      </c>
      <c r="I45" s="47">
        <v>26.4</v>
      </c>
      <c r="J45" s="46" t="s">
        <v>25</v>
      </c>
      <c r="K45" s="45">
        <f>(M45+K46)*4+M46*9</f>
        <v>802.3</v>
      </c>
      <c r="L45" s="46" t="s">
        <v>26</v>
      </c>
      <c r="M45" s="47">
        <v>26.4</v>
      </c>
      <c r="N45" s="46" t="s">
        <v>25</v>
      </c>
      <c r="O45" s="45">
        <f>(Q45+O46)*4+Q46*9</f>
        <v>813.8</v>
      </c>
      <c r="P45" s="46" t="s">
        <v>26</v>
      </c>
      <c r="Q45" s="47">
        <v>28.4</v>
      </c>
      <c r="R45" s="48" t="s">
        <v>25</v>
      </c>
      <c r="S45" s="45">
        <f>(U45+S46)*4+U46*9</f>
        <v>839.2</v>
      </c>
      <c r="T45" s="46" t="s">
        <v>26</v>
      </c>
      <c r="U45" s="49">
        <v>29</v>
      </c>
    </row>
    <row r="46" spans="2:21" s="4" customFormat="1" ht="12.8" hidden="1" customHeight="1" thickBot="1">
      <c r="B46" s="29" t="s">
        <v>27</v>
      </c>
      <c r="C46" s="30">
        <v>111.9</v>
      </c>
      <c r="D46" s="31" t="s">
        <v>28</v>
      </c>
      <c r="E46" s="32">
        <v>27.4</v>
      </c>
      <c r="F46" s="31" t="s">
        <v>27</v>
      </c>
      <c r="G46" s="30">
        <v>113.1</v>
      </c>
      <c r="H46" s="31" t="s">
        <v>28</v>
      </c>
      <c r="I46" s="32">
        <v>27.4</v>
      </c>
      <c r="J46" s="31" t="s">
        <v>27</v>
      </c>
      <c r="K46" s="30">
        <v>112.3</v>
      </c>
      <c r="L46" s="31" t="s">
        <v>28</v>
      </c>
      <c r="M46" s="32">
        <v>27.5</v>
      </c>
      <c r="N46" s="31" t="s">
        <v>27</v>
      </c>
      <c r="O46" s="30">
        <v>114.3</v>
      </c>
      <c r="P46" s="31" t="s">
        <v>28</v>
      </c>
      <c r="Q46" s="32">
        <v>27</v>
      </c>
      <c r="R46" s="33" t="s">
        <v>27</v>
      </c>
      <c r="S46" s="30">
        <v>121.4</v>
      </c>
      <c r="T46" s="31" t="s">
        <v>28</v>
      </c>
      <c r="U46" s="34">
        <v>26.4</v>
      </c>
    </row>
    <row r="47" spans="2:21">
      <c r="B47" s="138" t="s">
        <v>132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</sheetData>
  <mergeCells count="140">
    <mergeCell ref="R12:U17"/>
    <mergeCell ref="R21:U26"/>
    <mergeCell ref="R30:U35"/>
    <mergeCell ref="R3:U8"/>
    <mergeCell ref="B47:U47"/>
    <mergeCell ref="F12:I12"/>
    <mergeCell ref="N11:P11"/>
    <mergeCell ref="J13:M13"/>
    <mergeCell ref="N12:Q12"/>
    <mergeCell ref="N24:Q24"/>
    <mergeCell ref="N25:Q25"/>
    <mergeCell ref="F16:I16"/>
    <mergeCell ref="J16:M16"/>
    <mergeCell ref="F13:I13"/>
    <mergeCell ref="N16:Q16"/>
    <mergeCell ref="J11:L11"/>
    <mergeCell ref="R11:T11"/>
    <mergeCell ref="N13:Q13"/>
    <mergeCell ref="N15:Q15"/>
    <mergeCell ref="B14:E14"/>
    <mergeCell ref="F14:I14"/>
    <mergeCell ref="J14:M14"/>
    <mergeCell ref="N14:Q14"/>
    <mergeCell ref="B25:E25"/>
    <mergeCell ref="R20:T20"/>
    <mergeCell ref="N21:Q21"/>
    <mergeCell ref="N22:Q22"/>
    <mergeCell ref="F23:I23"/>
    <mergeCell ref="B21:E21"/>
    <mergeCell ref="B22:E22"/>
    <mergeCell ref="B20:D20"/>
    <mergeCell ref="F22:I22"/>
    <mergeCell ref="J22:M22"/>
    <mergeCell ref="F11:H11"/>
    <mergeCell ref="B12:E12"/>
    <mergeCell ref="J12:M12"/>
    <mergeCell ref="N17:Q17"/>
    <mergeCell ref="F17:I17"/>
    <mergeCell ref="J17:M17"/>
    <mergeCell ref="B17:E17"/>
    <mergeCell ref="B16:E16"/>
    <mergeCell ref="B8:E8"/>
    <mergeCell ref="B11:D11"/>
    <mergeCell ref="B13:E13"/>
    <mergeCell ref="B15:E15"/>
    <mergeCell ref="F15:I15"/>
    <mergeCell ref="J15:M15"/>
    <mergeCell ref="F6:I6"/>
    <mergeCell ref="J6:M6"/>
    <mergeCell ref="F8:I8"/>
    <mergeCell ref="N7:Q7"/>
    <mergeCell ref="F7:I7"/>
    <mergeCell ref="F5:I5"/>
    <mergeCell ref="J5:M5"/>
    <mergeCell ref="B5:E5"/>
    <mergeCell ref="B6:E6"/>
    <mergeCell ref="N6:Q6"/>
    <mergeCell ref="B1:U1"/>
    <mergeCell ref="N3:Q3"/>
    <mergeCell ref="N2:P2"/>
    <mergeCell ref="J2:L2"/>
    <mergeCell ref="J4:M4"/>
    <mergeCell ref="F2:H2"/>
    <mergeCell ref="B2:D2"/>
    <mergeCell ref="R2:T2"/>
    <mergeCell ref="F21:I21"/>
    <mergeCell ref="J20:L20"/>
    <mergeCell ref="F20:H20"/>
    <mergeCell ref="N20:P20"/>
    <mergeCell ref="J21:M21"/>
    <mergeCell ref="N5:Q5"/>
    <mergeCell ref="J8:M8"/>
    <mergeCell ref="B3:E3"/>
    <mergeCell ref="F3:I3"/>
    <mergeCell ref="B4:E4"/>
    <mergeCell ref="N4:Q4"/>
    <mergeCell ref="J3:M3"/>
    <mergeCell ref="F4:I4"/>
    <mergeCell ref="J7:M7"/>
    <mergeCell ref="B7:E7"/>
    <mergeCell ref="N8:Q8"/>
    <mergeCell ref="J29:L29"/>
    <mergeCell ref="N29:P29"/>
    <mergeCell ref="R29:T29"/>
    <mergeCell ref="B29:D29"/>
    <mergeCell ref="B23:E23"/>
    <mergeCell ref="J23:M23"/>
    <mergeCell ref="N23:Q23"/>
    <mergeCell ref="J30:M30"/>
    <mergeCell ref="N30:Q30"/>
    <mergeCell ref="F30:I30"/>
    <mergeCell ref="F25:I25"/>
    <mergeCell ref="J25:M25"/>
    <mergeCell ref="B24:E24"/>
    <mergeCell ref="F24:I24"/>
    <mergeCell ref="J24:M24"/>
    <mergeCell ref="B31:E31"/>
    <mergeCell ref="F31:I31"/>
    <mergeCell ref="J31:M31"/>
    <mergeCell ref="R38:T38"/>
    <mergeCell ref="N32:Q32"/>
    <mergeCell ref="N38:P38"/>
    <mergeCell ref="B26:E26"/>
    <mergeCell ref="F26:I26"/>
    <mergeCell ref="J26:M26"/>
    <mergeCell ref="N31:Q31"/>
    <mergeCell ref="J32:M32"/>
    <mergeCell ref="B32:E32"/>
    <mergeCell ref="N26:Q26"/>
    <mergeCell ref="B33:E33"/>
    <mergeCell ref="F33:I33"/>
    <mergeCell ref="J33:M33"/>
    <mergeCell ref="N33:Q33"/>
    <mergeCell ref="N34:Q34"/>
    <mergeCell ref="B30:E30"/>
    <mergeCell ref="B34:E34"/>
    <mergeCell ref="F34:I34"/>
    <mergeCell ref="J34:M34"/>
    <mergeCell ref="F32:I32"/>
    <mergeCell ref="F29:H29"/>
    <mergeCell ref="B41:E41"/>
    <mergeCell ref="F41:I41"/>
    <mergeCell ref="B35:E35"/>
    <mergeCell ref="F35:I35"/>
    <mergeCell ref="J35:M35"/>
    <mergeCell ref="N35:Q35"/>
    <mergeCell ref="B40:E40"/>
    <mergeCell ref="F40:I40"/>
    <mergeCell ref="B39:E39"/>
    <mergeCell ref="F39:I39"/>
    <mergeCell ref="B38:D38"/>
    <mergeCell ref="F38:H38"/>
    <mergeCell ref="J38:L38"/>
    <mergeCell ref="J39:U44"/>
    <mergeCell ref="B43:E43"/>
    <mergeCell ref="B44:E44"/>
    <mergeCell ref="F44:I44"/>
    <mergeCell ref="B42:E42"/>
    <mergeCell ref="F42:I42"/>
    <mergeCell ref="F43:I43"/>
  </mergeCells>
  <phoneticPr fontId="3" type="noConversion"/>
  <printOptions horizontalCentered="1"/>
  <pageMargins left="0.23622047244094491" right="0.23622047244094491" top="1.1811023622047245" bottom="0.74803149606299213" header="0.31496062992125984" footer="0.31496062992125984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topLeftCell="A13" zoomScale="80" zoomScaleNormal="60" zoomScaleSheetLayoutView="80" workbookViewId="0">
      <selection activeCell="G20" sqref="G20"/>
    </sheetView>
  </sheetViews>
  <sheetFormatPr defaultRowHeight="15.6"/>
  <cols>
    <col min="1" max="1" width="3" customWidth="1"/>
    <col min="2" max="2" width="13.09765625" customWidth="1"/>
    <col min="3" max="3" width="21.3984375" customWidth="1"/>
    <col min="4" max="4" width="13.09765625" customWidth="1"/>
    <col min="5" max="5" width="21.3984375" customWidth="1"/>
    <col min="6" max="6" width="13.09765625" customWidth="1"/>
    <col min="7" max="7" width="21.3984375" customWidth="1"/>
    <col min="8" max="8" width="13.09765625" customWidth="1"/>
    <col min="9" max="9" width="21.3984375" customWidth="1"/>
    <col min="10" max="10" width="13.09765625" customWidth="1"/>
    <col min="11" max="11" width="21.3984375" customWidth="1"/>
    <col min="12" max="12" width="2.3984375" customWidth="1"/>
  </cols>
  <sheetData>
    <row r="1" spans="1:11" ht="119.95" customHeight="1" thickBot="1">
      <c r="B1" s="148" t="s">
        <v>165</v>
      </c>
      <c r="C1" s="149"/>
      <c r="D1" s="149"/>
      <c r="E1" s="149"/>
      <c r="F1" s="149"/>
      <c r="G1" s="149"/>
      <c r="H1" s="149"/>
      <c r="I1" s="149"/>
      <c r="J1" s="149"/>
      <c r="K1" s="150"/>
    </row>
    <row r="2" spans="1:11" ht="42.05" customHeight="1" thickBot="1">
      <c r="B2" s="152">
        <f>DATE(2020,3,2)</f>
        <v>43892</v>
      </c>
      <c r="C2" s="153"/>
      <c r="D2" s="140">
        <f>B2+1</f>
        <v>43893</v>
      </c>
      <c r="E2" s="151"/>
      <c r="F2" s="140">
        <f>D2+1</f>
        <v>43894</v>
      </c>
      <c r="G2" s="151"/>
      <c r="H2" s="140">
        <f>F2+1</f>
        <v>43895</v>
      </c>
      <c r="I2" s="151"/>
      <c r="J2" s="140">
        <f>H2+1</f>
        <v>43896</v>
      </c>
      <c r="K2" s="141"/>
    </row>
    <row r="3" spans="1:11" ht="42.05" customHeight="1">
      <c r="B3" s="64" t="str">
        <f>菜單!B3</f>
        <v>香Q米飯</v>
      </c>
      <c r="C3" s="61" t="s">
        <v>29</v>
      </c>
      <c r="D3" s="64" t="str">
        <f>菜單!F3</f>
        <v>香Q米飯</v>
      </c>
      <c r="E3" s="61" t="s">
        <v>127</v>
      </c>
      <c r="F3" s="61" t="str">
        <f>菜單!J3</f>
        <v>香Q米飯</v>
      </c>
      <c r="G3" s="61" t="s">
        <v>127</v>
      </c>
      <c r="H3" s="61" t="str">
        <f>菜單!N3</f>
        <v>培根炒飯</v>
      </c>
      <c r="I3" s="61" t="s">
        <v>232</v>
      </c>
      <c r="J3" s="142" t="s">
        <v>135</v>
      </c>
      <c r="K3" s="143"/>
    </row>
    <row r="4" spans="1:11" ht="42.05" customHeight="1">
      <c r="B4" s="65" t="str">
        <f>菜單!B4</f>
        <v>蜜汁豬排</v>
      </c>
      <c r="C4" s="61" t="s">
        <v>221</v>
      </c>
      <c r="D4" s="65" t="str">
        <f>菜單!F4</f>
        <v>三杯雞丁</v>
      </c>
      <c r="E4" s="61" t="s">
        <v>225</v>
      </c>
      <c r="F4" s="62" t="str">
        <f>菜單!J4</f>
        <v>蠔油肉片</v>
      </c>
      <c r="G4" s="61" t="s">
        <v>228</v>
      </c>
      <c r="H4" s="61" t="str">
        <f>菜單!N4</f>
        <v>(咔啦腿排)</v>
      </c>
      <c r="I4" s="61" t="s">
        <v>233</v>
      </c>
      <c r="J4" s="144"/>
      <c r="K4" s="145"/>
    </row>
    <row r="5" spans="1:11" ht="42.05" customHeight="1">
      <c r="B5" s="65" t="str">
        <f>菜單!B5</f>
        <v>鐵板豆腐</v>
      </c>
      <c r="C5" s="61" t="s">
        <v>222</v>
      </c>
      <c r="D5" s="65" t="str">
        <f>菜單!F5</f>
        <v>番茄炒蛋</v>
      </c>
      <c r="E5" s="61" t="s">
        <v>226</v>
      </c>
      <c r="F5" s="61" t="str">
        <f>菜單!J5</f>
        <v>花椰三件</v>
      </c>
      <c r="G5" s="61" t="s">
        <v>229</v>
      </c>
      <c r="H5" s="61" t="str">
        <f>菜單!N5</f>
        <v>巧克力蛋糕捲</v>
      </c>
      <c r="I5" s="61" t="s">
        <v>236</v>
      </c>
      <c r="J5" s="144"/>
      <c r="K5" s="145"/>
    </row>
    <row r="6" spans="1:11" ht="42.05" customHeight="1">
      <c r="B6" s="65" t="str">
        <f>菜單!B6</f>
        <v>鮮菇高麗</v>
      </c>
      <c r="C6" s="61" t="s">
        <v>223</v>
      </c>
      <c r="D6" s="67" t="str">
        <f>菜單!F6</f>
        <v>中式香腸</v>
      </c>
      <c r="E6" s="68" t="s">
        <v>280</v>
      </c>
      <c r="F6" s="62" t="str">
        <f>菜單!J6</f>
        <v>花枝排</v>
      </c>
      <c r="G6" s="61" t="s">
        <v>230</v>
      </c>
      <c r="H6" s="62" t="str">
        <f>菜單!N6</f>
        <v>鮮筍炒肉絲</v>
      </c>
      <c r="I6" s="61" t="s">
        <v>237</v>
      </c>
      <c r="J6" s="144"/>
      <c r="K6" s="145"/>
    </row>
    <row r="7" spans="1:11" ht="42.05" customHeight="1">
      <c r="B7" s="65" t="str">
        <f>[1]菜單!B7</f>
        <v>當季蔬菜</v>
      </c>
      <c r="C7" s="61" t="s">
        <v>128</v>
      </c>
      <c r="D7" s="65" t="str">
        <f>菜單!F7</f>
        <v>季節時蔬</v>
      </c>
      <c r="E7" s="61" t="s">
        <v>128</v>
      </c>
      <c r="F7" s="61" t="str">
        <f>菜單!J7</f>
        <v>季節時蔬</v>
      </c>
      <c r="G7" s="61" t="s">
        <v>128</v>
      </c>
      <c r="H7" s="61" t="str">
        <f>菜單!N7</f>
        <v>季節時蔬</v>
      </c>
      <c r="I7" s="61" t="s">
        <v>128</v>
      </c>
      <c r="J7" s="144"/>
      <c r="K7" s="145"/>
    </row>
    <row r="8" spans="1:11" ht="42.05" customHeight="1" thickBot="1">
      <c r="A8" s="56"/>
      <c r="B8" s="66" t="str">
        <f>菜單!B8</f>
        <v>香薑海芽湯</v>
      </c>
      <c r="C8" s="52" t="s">
        <v>224</v>
      </c>
      <c r="D8" s="66" t="str">
        <f>菜單!F8</f>
        <v>金針排骨湯</v>
      </c>
      <c r="E8" s="52" t="s">
        <v>227</v>
      </c>
      <c r="F8" s="66" t="str">
        <f>菜單!J8</f>
        <v>新竹貢丸湯</v>
      </c>
      <c r="G8" s="52" t="s">
        <v>231</v>
      </c>
      <c r="H8" s="62" t="str">
        <f>菜單!N8</f>
        <v>珍珠奶茶</v>
      </c>
      <c r="I8" s="52" t="s">
        <v>238</v>
      </c>
      <c r="J8" s="146"/>
      <c r="K8" s="147"/>
    </row>
    <row r="9" spans="1:11" ht="42.05" customHeight="1" thickBot="1">
      <c r="A9" s="56"/>
      <c r="B9" s="140">
        <f>J2+3</f>
        <v>43899</v>
      </c>
      <c r="C9" s="154"/>
      <c r="D9" s="140">
        <f>B9+1</f>
        <v>43900</v>
      </c>
      <c r="E9" s="154"/>
      <c r="F9" s="140">
        <f>D9+1</f>
        <v>43901</v>
      </c>
      <c r="G9" s="154"/>
      <c r="H9" s="140">
        <f>F9+1</f>
        <v>43902</v>
      </c>
      <c r="I9" s="154"/>
      <c r="J9" s="155">
        <f>H9+1</f>
        <v>43903</v>
      </c>
      <c r="K9" s="166"/>
    </row>
    <row r="10" spans="1:11" ht="42.05" customHeight="1">
      <c r="A10" s="56"/>
      <c r="B10" s="62" t="str">
        <f>菜單!B12</f>
        <v>香Q米飯</v>
      </c>
      <c r="C10" s="61" t="s">
        <v>127</v>
      </c>
      <c r="D10" s="60" t="str">
        <f>菜單!F12</f>
        <v>香Q米飯</v>
      </c>
      <c r="E10" s="50" t="s">
        <v>29</v>
      </c>
      <c r="F10" s="60" t="str">
        <f>菜單!J12</f>
        <v>香Q米飯</v>
      </c>
      <c r="G10" s="50" t="s">
        <v>29</v>
      </c>
      <c r="H10" s="61" t="str">
        <f>菜單!N12</f>
        <v>中華炒麵</v>
      </c>
      <c r="I10" s="50" t="s">
        <v>138</v>
      </c>
      <c r="J10" s="142" t="s">
        <v>135</v>
      </c>
      <c r="K10" s="143"/>
    </row>
    <row r="11" spans="1:11" ht="42.05" customHeight="1">
      <c r="A11" s="56"/>
      <c r="B11" s="62" t="str">
        <f>菜單!B13</f>
        <v>泰式雞丁</v>
      </c>
      <c r="C11" s="61" t="s">
        <v>239</v>
      </c>
      <c r="D11" s="60" t="str">
        <f>菜單!F13</f>
        <v>梅干燒肉</v>
      </c>
      <c r="E11" s="50" t="s">
        <v>141</v>
      </c>
      <c r="F11" s="60" t="str">
        <f>菜單!J13</f>
        <v>香檬雞腿</v>
      </c>
      <c r="G11" s="51" t="s">
        <v>44</v>
      </c>
      <c r="H11" s="61" t="str">
        <f>菜單!N13</f>
        <v>(香酥魚排)</v>
      </c>
      <c r="I11" s="50" t="s">
        <v>88</v>
      </c>
      <c r="J11" s="144"/>
      <c r="K11" s="145"/>
    </row>
    <row r="12" spans="1:11" ht="42.05" customHeight="1">
      <c r="A12" s="56"/>
      <c r="B12" s="62" t="str">
        <f>菜單!B14</f>
        <v>白菜獅子頭</v>
      </c>
      <c r="C12" s="61" t="s">
        <v>240</v>
      </c>
      <c r="D12" s="60" t="str">
        <f>菜單!F14</f>
        <v>南瓜炒蛋</v>
      </c>
      <c r="E12" s="50" t="s">
        <v>242</v>
      </c>
      <c r="F12" s="59" t="str">
        <f>菜單!J14</f>
        <v>洋芋肉末</v>
      </c>
      <c r="G12" s="61" t="s">
        <v>166</v>
      </c>
      <c r="H12" s="61" t="str">
        <f>菜單!N14</f>
        <v>蜂蜜蛋糕</v>
      </c>
      <c r="I12" s="50" t="s">
        <v>146</v>
      </c>
      <c r="J12" s="144"/>
      <c r="K12" s="145"/>
    </row>
    <row r="13" spans="1:11" ht="42.05" customHeight="1">
      <c r="A13" s="56"/>
      <c r="B13" s="62" t="str">
        <f>菜單!B15</f>
        <v>螞蟻上樹</v>
      </c>
      <c r="C13" s="61" t="s">
        <v>241</v>
      </c>
      <c r="D13" s="60" t="str">
        <f>菜單!F15</f>
        <v>台南蝦捲</v>
      </c>
      <c r="E13" s="50" t="s">
        <v>245</v>
      </c>
      <c r="F13" s="60" t="str">
        <f>菜單!J15</f>
        <v>麻油米血</v>
      </c>
      <c r="G13" s="50" t="s">
        <v>246</v>
      </c>
      <c r="H13" s="62" t="str">
        <f>菜單!N15</f>
        <v>麻辣燙</v>
      </c>
      <c r="I13" s="61" t="s">
        <v>247</v>
      </c>
      <c r="J13" s="144"/>
      <c r="K13" s="145"/>
    </row>
    <row r="14" spans="1:11" ht="42.05" customHeight="1">
      <c r="A14" s="56"/>
      <c r="B14" s="62" t="str">
        <f>菜單!B16</f>
        <v>季節時蔬</v>
      </c>
      <c r="C14" s="61" t="s">
        <v>128</v>
      </c>
      <c r="D14" s="60" t="str">
        <f>菜單!F16</f>
        <v>季節時蔬</v>
      </c>
      <c r="E14" s="50" t="s">
        <v>12</v>
      </c>
      <c r="F14" s="60" t="str">
        <f>菜單!J16</f>
        <v>季節時蔬</v>
      </c>
      <c r="G14" s="50" t="s">
        <v>12</v>
      </c>
      <c r="H14" s="61" t="str">
        <f>菜單!N16</f>
        <v>季節時蔬</v>
      </c>
      <c r="I14" s="50" t="s">
        <v>12</v>
      </c>
      <c r="J14" s="144"/>
      <c r="K14" s="145"/>
    </row>
    <row r="15" spans="1:11" ht="42.05" customHeight="1" thickBot="1">
      <c r="A15" s="56"/>
      <c r="B15" s="66" t="str">
        <f>菜單!B17</f>
        <v>紫菜蛋花湯</v>
      </c>
      <c r="C15" s="52" t="s">
        <v>243</v>
      </c>
      <c r="D15" s="60" t="str">
        <f>菜單!F17</f>
        <v>味噌湯</v>
      </c>
      <c r="E15" s="52" t="s">
        <v>164</v>
      </c>
      <c r="F15" s="57" t="str">
        <f>菜單!J17</f>
        <v>榨菜肉絲湯</v>
      </c>
      <c r="G15" s="63" t="s">
        <v>137</v>
      </c>
      <c r="H15" s="61" t="str">
        <f>菜單!N17</f>
        <v>冬瓜西米露</v>
      </c>
      <c r="I15" s="63" t="s">
        <v>244</v>
      </c>
      <c r="J15" s="146"/>
      <c r="K15" s="147"/>
    </row>
    <row r="16" spans="1:11" ht="42.05" customHeight="1" thickBot="1">
      <c r="B16" s="140">
        <f>J9+3</f>
        <v>43906</v>
      </c>
      <c r="C16" s="154"/>
      <c r="D16" s="155">
        <f>B16+1</f>
        <v>43907</v>
      </c>
      <c r="E16" s="156"/>
      <c r="F16" s="140">
        <f>D16+1</f>
        <v>43908</v>
      </c>
      <c r="G16" s="154"/>
      <c r="H16" s="140">
        <f>F16+1</f>
        <v>43909</v>
      </c>
      <c r="I16" s="154"/>
      <c r="J16" s="140">
        <f>H16+1</f>
        <v>43910</v>
      </c>
      <c r="K16" s="141"/>
    </row>
    <row r="17" spans="2:11" ht="42.05" customHeight="1">
      <c r="B17" s="59" t="str">
        <f>菜單!B21</f>
        <v>香Q米飯</v>
      </c>
      <c r="C17" s="50" t="s">
        <v>29</v>
      </c>
      <c r="D17" s="61" t="str">
        <f>菜單!F21</f>
        <v>香Q米飯</v>
      </c>
      <c r="E17" s="50" t="s">
        <v>29</v>
      </c>
      <c r="F17" s="60" t="str">
        <f>菜單!J21</f>
        <v>香Q米飯</v>
      </c>
      <c r="G17" s="50" t="s">
        <v>29</v>
      </c>
      <c r="H17" s="60" t="str">
        <f>菜單!N21</f>
        <v>鐵板麵</v>
      </c>
      <c r="I17" s="50" t="s">
        <v>138</v>
      </c>
      <c r="J17" s="142" t="s">
        <v>135</v>
      </c>
      <c r="K17" s="143"/>
    </row>
    <row r="18" spans="2:11" ht="42.05" customHeight="1">
      <c r="B18" s="59" t="str">
        <f>菜單!B22</f>
        <v>鐵路豬排</v>
      </c>
      <c r="C18" s="50" t="s">
        <v>248</v>
      </c>
      <c r="D18" s="61" t="str">
        <f>菜單!F22</f>
        <v>蔥爆雞丁</v>
      </c>
      <c r="E18" s="50" t="s">
        <v>8</v>
      </c>
      <c r="F18" s="60" t="str">
        <f>菜單!J22</f>
        <v>壽喜燒肉片</v>
      </c>
      <c r="G18" s="50" t="s">
        <v>140</v>
      </c>
      <c r="H18" s="60" t="str">
        <f>菜單!N22</f>
        <v>(香酥雞腿)</v>
      </c>
      <c r="I18" s="61" t="s">
        <v>44</v>
      </c>
      <c r="J18" s="144"/>
      <c r="K18" s="145"/>
    </row>
    <row r="19" spans="2:11" ht="42.05" customHeight="1">
      <c r="B19" s="59" t="str">
        <f>菜單!B23</f>
        <v>蒜炒桂筍</v>
      </c>
      <c r="C19" s="50" t="s">
        <v>249</v>
      </c>
      <c r="D19" s="61" t="str">
        <f>菜單!F23</f>
        <v>塔香海茸</v>
      </c>
      <c r="E19" s="50" t="s">
        <v>168</v>
      </c>
      <c r="F19" s="69" t="str">
        <f>菜單!J23</f>
        <v>菜脯炒蛋</v>
      </c>
      <c r="G19" s="68" t="s">
        <v>281</v>
      </c>
      <c r="H19" s="60" t="str">
        <f>菜單!N23</f>
        <v>馬卡龍</v>
      </c>
      <c r="I19" s="61" t="s">
        <v>156</v>
      </c>
      <c r="J19" s="144"/>
      <c r="K19" s="145"/>
    </row>
    <row r="20" spans="2:11" ht="42.05" customHeight="1">
      <c r="B20" s="59" t="str">
        <f>菜單!B24</f>
        <v>彩椒炒花椰</v>
      </c>
      <c r="C20" s="50" t="s">
        <v>167</v>
      </c>
      <c r="D20" s="60" t="str">
        <f>菜單!F24</f>
        <v>印度咖哩</v>
      </c>
      <c r="E20" s="50" t="s">
        <v>169</v>
      </c>
      <c r="F20" s="60" t="str">
        <f>菜單!J24</f>
        <v>紅油抄手</v>
      </c>
      <c r="G20" s="50" t="s">
        <v>171</v>
      </c>
      <c r="H20" s="60" t="str">
        <f>菜單!N24</f>
        <v>大滷桶</v>
      </c>
      <c r="I20" s="61" t="s">
        <v>276</v>
      </c>
      <c r="J20" s="144"/>
      <c r="K20" s="145"/>
    </row>
    <row r="21" spans="2:11" ht="42.05" customHeight="1">
      <c r="B21" s="59" t="str">
        <f>菜單!B25</f>
        <v>季節時蔬</v>
      </c>
      <c r="C21" s="50" t="s">
        <v>12</v>
      </c>
      <c r="D21" s="61" t="str">
        <f>菜單!F25</f>
        <v>季節時蔬</v>
      </c>
      <c r="E21" s="50" t="s">
        <v>12</v>
      </c>
      <c r="F21" s="60" t="str">
        <f>菜單!J25</f>
        <v>季節時蔬</v>
      </c>
      <c r="G21" s="50" t="s">
        <v>12</v>
      </c>
      <c r="H21" s="60" t="str">
        <f>菜單!N25</f>
        <v>季節時蔬</v>
      </c>
      <c r="I21" s="61" t="s">
        <v>12</v>
      </c>
      <c r="J21" s="144"/>
      <c r="K21" s="145"/>
    </row>
    <row r="22" spans="2:11" ht="42.05" customHeight="1" thickBot="1">
      <c r="B22" s="57" t="str">
        <f>菜單!B26</f>
        <v>冬瓜排骨湯</v>
      </c>
      <c r="C22" s="63" t="s">
        <v>139</v>
      </c>
      <c r="D22" s="52" t="str">
        <f>菜單!F26</f>
        <v>玉米鮮菇湯</v>
      </c>
      <c r="E22" s="63" t="s">
        <v>170</v>
      </c>
      <c r="F22" s="57" t="str">
        <f>菜單!J26</f>
        <v>筍片雞湯</v>
      </c>
      <c r="G22" s="63" t="s">
        <v>275</v>
      </c>
      <c r="H22" s="58" t="str">
        <f>菜單!N26</f>
        <v>紅茶三兄弟</v>
      </c>
      <c r="I22" s="52" t="s">
        <v>250</v>
      </c>
      <c r="J22" s="146"/>
      <c r="K22" s="147"/>
    </row>
    <row r="23" spans="2:11" ht="42.05" customHeight="1" thickBot="1">
      <c r="B23" s="140">
        <f>J16+3</f>
        <v>43913</v>
      </c>
      <c r="C23" s="154"/>
      <c r="D23" s="140">
        <f>B23+1</f>
        <v>43914</v>
      </c>
      <c r="E23" s="154"/>
      <c r="F23" s="140">
        <f>D23+1</f>
        <v>43915</v>
      </c>
      <c r="G23" s="154"/>
      <c r="H23" s="140">
        <f>F23+1</f>
        <v>43916</v>
      </c>
      <c r="I23" s="154"/>
      <c r="J23" s="140">
        <f>H23+1</f>
        <v>43917</v>
      </c>
      <c r="K23" s="141"/>
    </row>
    <row r="24" spans="2:11" ht="42.05" customHeight="1">
      <c r="B24" s="62" t="str">
        <f>菜單!B30</f>
        <v>香Q米飯</v>
      </c>
      <c r="C24" s="61" t="s">
        <v>29</v>
      </c>
      <c r="D24" s="61" t="str">
        <f>菜單!F30</f>
        <v>香Q米飯</v>
      </c>
      <c r="E24" s="61" t="s">
        <v>127</v>
      </c>
      <c r="F24" s="61" t="str">
        <f>菜單!J30</f>
        <v>香Q米飯</v>
      </c>
      <c r="G24" s="61" t="s">
        <v>29</v>
      </c>
      <c r="H24" s="61" t="str">
        <f>菜單!N30</f>
        <v>客家粄條</v>
      </c>
      <c r="I24" s="61" t="s">
        <v>263</v>
      </c>
      <c r="J24" s="142" t="s">
        <v>135</v>
      </c>
      <c r="K24" s="167"/>
    </row>
    <row r="25" spans="2:11" ht="42.05" customHeight="1">
      <c r="B25" s="62" t="str">
        <f>菜單!B31</f>
        <v>(鹽酥雞)</v>
      </c>
      <c r="C25" s="61" t="s">
        <v>251</v>
      </c>
      <c r="D25" s="61" t="str">
        <f>菜單!F31</f>
        <v>可樂豬腳</v>
      </c>
      <c r="E25" s="61" t="s">
        <v>255</v>
      </c>
      <c r="F25" s="62" t="str">
        <f>菜單!J31</f>
        <v>梅香雞排</v>
      </c>
      <c r="G25" s="61" t="s">
        <v>259</v>
      </c>
      <c r="H25" s="61" t="str">
        <f>菜單!N31</f>
        <v>(香酥咕咾肉)</v>
      </c>
      <c r="I25" s="61" t="s">
        <v>264</v>
      </c>
      <c r="J25" s="168"/>
      <c r="K25" s="169"/>
    </row>
    <row r="26" spans="2:11" ht="42.05" customHeight="1">
      <c r="B26" s="62" t="str">
        <f>菜單!B32</f>
        <v>開陽白菜</v>
      </c>
      <c r="C26" s="61" t="s">
        <v>252</v>
      </c>
      <c r="D26" s="61" t="str">
        <f>菜單!F32</f>
        <v>銀芽甜絲</v>
      </c>
      <c r="E26" s="61" t="s">
        <v>256</v>
      </c>
      <c r="F26" s="62" t="str">
        <f>菜單!J32</f>
        <v>麻婆豆腐</v>
      </c>
      <c r="G26" s="61" t="s">
        <v>260</v>
      </c>
      <c r="H26" s="61" t="str">
        <f>菜單!N32</f>
        <v>抹茶蛋糕捲</v>
      </c>
      <c r="I26" s="61" t="s">
        <v>265</v>
      </c>
      <c r="J26" s="168"/>
      <c r="K26" s="169"/>
    </row>
    <row r="27" spans="2:11" ht="42.05" customHeight="1">
      <c r="B27" s="62" t="str">
        <f>菜單!B33</f>
        <v>腸片炒蛋</v>
      </c>
      <c r="C27" s="61" t="s">
        <v>253</v>
      </c>
      <c r="D27" s="61" t="str">
        <f>菜單!F33</f>
        <v>喜相逢</v>
      </c>
      <c r="E27" s="61" t="s">
        <v>257</v>
      </c>
      <c r="F27" s="61" t="str">
        <f>菜單!J33</f>
        <v>竹筍肉絲</v>
      </c>
      <c r="G27" s="61" t="s">
        <v>261</v>
      </c>
      <c r="H27" s="62" t="str">
        <f>菜單!N33</f>
        <v>醬爆黑干</v>
      </c>
      <c r="I27" s="61" t="s">
        <v>266</v>
      </c>
      <c r="J27" s="168"/>
      <c r="K27" s="169"/>
    </row>
    <row r="28" spans="2:11" ht="42.05" customHeight="1">
      <c r="B28" s="62" t="str">
        <f>菜單!B34</f>
        <v>季節時蔬</v>
      </c>
      <c r="C28" s="61" t="s">
        <v>12</v>
      </c>
      <c r="D28" s="61" t="str">
        <f>菜單!F34</f>
        <v>季節時蔬</v>
      </c>
      <c r="E28" s="61" t="s">
        <v>12</v>
      </c>
      <c r="F28" s="61" t="str">
        <f>菜單!J34</f>
        <v>季節時蔬</v>
      </c>
      <c r="G28" s="61" t="s">
        <v>12</v>
      </c>
      <c r="H28" s="61" t="str">
        <f>菜單!N34</f>
        <v>季節時蔬</v>
      </c>
      <c r="I28" s="61" t="s">
        <v>12</v>
      </c>
      <c r="J28" s="168"/>
      <c r="K28" s="169"/>
    </row>
    <row r="29" spans="2:11" ht="42.05" customHeight="1" thickBot="1">
      <c r="B29" s="66" t="str">
        <f>菜單!B35</f>
        <v>玉米排骨湯</v>
      </c>
      <c r="C29" s="52" t="s">
        <v>254</v>
      </c>
      <c r="D29" s="61" t="str">
        <f>菜單!F35</f>
        <v>酸辣湯</v>
      </c>
      <c r="E29" s="52" t="s">
        <v>258</v>
      </c>
      <c r="F29" s="66" t="str">
        <f>菜單!J35</f>
        <v>冬瓜肉羹湯</v>
      </c>
      <c r="G29" s="52" t="s">
        <v>262</v>
      </c>
      <c r="H29" s="61" t="str">
        <f>菜單!N35</f>
        <v>檸檬愛玉</v>
      </c>
      <c r="I29" s="52" t="s">
        <v>267</v>
      </c>
      <c r="J29" s="170"/>
      <c r="K29" s="171"/>
    </row>
    <row r="30" spans="2:11" ht="42.05" customHeight="1" thickBot="1">
      <c r="B30" s="140">
        <f>J23+3</f>
        <v>43920</v>
      </c>
      <c r="C30" s="154"/>
      <c r="D30" s="140">
        <f>B30+1</f>
        <v>43921</v>
      </c>
      <c r="E30" s="154"/>
      <c r="F30" s="140">
        <f>D30+1</f>
        <v>43922</v>
      </c>
      <c r="G30" s="154"/>
      <c r="H30" s="140">
        <f>F30+1</f>
        <v>43923</v>
      </c>
      <c r="I30" s="154"/>
      <c r="J30" s="140">
        <f>H30+1</f>
        <v>43924</v>
      </c>
      <c r="K30" s="141"/>
    </row>
    <row r="31" spans="2:11" ht="42.05" customHeight="1">
      <c r="B31" s="62" t="str">
        <f>菜單!B39</f>
        <v>香Q米飯</v>
      </c>
      <c r="C31" s="61" t="s">
        <v>133</v>
      </c>
      <c r="D31" s="61" t="str">
        <f>菜單!F39</f>
        <v>香Q米飯</v>
      </c>
      <c r="E31" s="61" t="s">
        <v>29</v>
      </c>
      <c r="F31" s="157" t="s">
        <v>134</v>
      </c>
      <c r="G31" s="158"/>
      <c r="H31" s="158"/>
      <c r="I31" s="158"/>
      <c r="J31" s="158"/>
      <c r="K31" s="159"/>
    </row>
    <row r="32" spans="2:11" ht="42.05" customHeight="1">
      <c r="B32" s="62" t="str">
        <f>菜單!B40</f>
        <v>茄汁肉排</v>
      </c>
      <c r="C32" s="61" t="s">
        <v>221</v>
      </c>
      <c r="D32" s="61" t="str">
        <f>菜單!F40</f>
        <v>匈牙利雞翅</v>
      </c>
      <c r="E32" s="61" t="s">
        <v>271</v>
      </c>
      <c r="F32" s="160"/>
      <c r="G32" s="161"/>
      <c r="H32" s="161"/>
      <c r="I32" s="161"/>
      <c r="J32" s="161"/>
      <c r="K32" s="162"/>
    </row>
    <row r="33" spans="2:11" ht="42.05" customHeight="1">
      <c r="B33" s="62" t="str">
        <f>菜單!B41</f>
        <v>玉米肉末</v>
      </c>
      <c r="C33" s="61" t="s">
        <v>268</v>
      </c>
      <c r="D33" s="61" t="str">
        <f>菜單!F41</f>
        <v>洋蔥炒蛋</v>
      </c>
      <c r="E33" s="61" t="s">
        <v>272</v>
      </c>
      <c r="F33" s="160"/>
      <c r="G33" s="161"/>
      <c r="H33" s="161"/>
      <c r="I33" s="161"/>
      <c r="J33" s="161"/>
      <c r="K33" s="162"/>
    </row>
    <row r="34" spans="2:11" ht="42.05" customHeight="1">
      <c r="B34" s="62" t="str">
        <f>菜單!B42</f>
        <v>花生麵筋</v>
      </c>
      <c r="C34" s="61" t="s">
        <v>269</v>
      </c>
      <c r="D34" s="61" t="str">
        <f>菜單!F42</f>
        <v>五更腸旺</v>
      </c>
      <c r="E34" s="61" t="s">
        <v>273</v>
      </c>
      <c r="F34" s="160"/>
      <c r="G34" s="161"/>
      <c r="H34" s="161"/>
      <c r="I34" s="161"/>
      <c r="J34" s="161"/>
      <c r="K34" s="162"/>
    </row>
    <row r="35" spans="2:11" ht="42.05" customHeight="1">
      <c r="B35" s="62" t="str">
        <f>菜單!B43</f>
        <v>季節時蔬</v>
      </c>
      <c r="C35" s="61" t="s">
        <v>12</v>
      </c>
      <c r="D35" s="61" t="str">
        <f>菜單!F43</f>
        <v>季節時蔬</v>
      </c>
      <c r="E35" s="61" t="s">
        <v>12</v>
      </c>
      <c r="F35" s="160"/>
      <c r="G35" s="161"/>
      <c r="H35" s="161"/>
      <c r="I35" s="161"/>
      <c r="J35" s="161"/>
      <c r="K35" s="162"/>
    </row>
    <row r="36" spans="2:11" ht="42.05" customHeight="1" thickBot="1">
      <c r="B36" s="66" t="str">
        <f>菜單!B44</f>
        <v>南瓜濃湯</v>
      </c>
      <c r="C36" s="52" t="s">
        <v>270</v>
      </c>
      <c r="D36" s="52" t="str">
        <f>菜單!F44</f>
        <v>味噌豆腐湯</v>
      </c>
      <c r="E36" s="52" t="s">
        <v>274</v>
      </c>
      <c r="F36" s="163"/>
      <c r="G36" s="164"/>
      <c r="H36" s="164"/>
      <c r="I36" s="164"/>
      <c r="J36" s="164"/>
      <c r="K36" s="165"/>
    </row>
  </sheetData>
  <mergeCells count="31">
    <mergeCell ref="F31:K36"/>
    <mergeCell ref="J3:K8"/>
    <mergeCell ref="H23:I23"/>
    <mergeCell ref="B23:C23"/>
    <mergeCell ref="J9:K9"/>
    <mergeCell ref="F23:G23"/>
    <mergeCell ref="J16:K16"/>
    <mergeCell ref="F30:G30"/>
    <mergeCell ref="H30:I30"/>
    <mergeCell ref="J30:K30"/>
    <mergeCell ref="H16:I16"/>
    <mergeCell ref="J24:K29"/>
    <mergeCell ref="B9:C9"/>
    <mergeCell ref="D9:E9"/>
    <mergeCell ref="F9:G9"/>
    <mergeCell ref="B30:C30"/>
    <mergeCell ref="D30:E30"/>
    <mergeCell ref="B16:C16"/>
    <mergeCell ref="D23:E23"/>
    <mergeCell ref="H9:I9"/>
    <mergeCell ref="F16:G16"/>
    <mergeCell ref="D16:E16"/>
    <mergeCell ref="J23:K23"/>
    <mergeCell ref="J10:K15"/>
    <mergeCell ref="J17:K22"/>
    <mergeCell ref="B1:K1"/>
    <mergeCell ref="D2:E2"/>
    <mergeCell ref="F2:G2"/>
    <mergeCell ref="H2:I2"/>
    <mergeCell ref="J2:K2"/>
    <mergeCell ref="B2:C2"/>
  </mergeCells>
  <phoneticPr fontId="3" type="noConversion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80" zoomScaleSheetLayoutView="80" workbookViewId="0">
      <selection sqref="A1:J1"/>
    </sheetView>
  </sheetViews>
  <sheetFormatPr defaultColWidth="13.09765625" defaultRowHeight="15.6"/>
  <cols>
    <col min="1" max="1" width="13.09765625" customWidth="1"/>
    <col min="2" max="2" width="21.3984375" customWidth="1"/>
    <col min="3" max="3" width="13.09765625" customWidth="1"/>
    <col min="4" max="4" width="21.3984375" customWidth="1"/>
    <col min="5" max="5" width="13.09765625" customWidth="1"/>
    <col min="6" max="6" width="21.3984375" customWidth="1"/>
    <col min="7" max="7" width="13.09765625" customWidth="1"/>
    <col min="8" max="8" width="21.3984375" customWidth="1"/>
    <col min="9" max="9" width="13.09765625" customWidth="1"/>
    <col min="10" max="10" width="21.3984375" customWidth="1"/>
    <col min="11" max="251" width="9" customWidth="1"/>
    <col min="252" max="252" width="13.09765625" customWidth="1"/>
    <col min="253" max="253" width="21.3984375" customWidth="1"/>
    <col min="254" max="254" width="13.09765625" customWidth="1"/>
    <col min="255" max="255" width="21.3984375" customWidth="1"/>
  </cols>
  <sheetData>
    <row r="1" spans="1:10" ht="46.5" customHeight="1" thickBot="1">
      <c r="A1" s="174" t="s">
        <v>126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45" customHeight="1" thickBot="1">
      <c r="A2" s="172">
        <f>菜單!B2</f>
        <v>43892</v>
      </c>
      <c r="B2" s="173"/>
      <c r="C2" s="172">
        <f>A2+1</f>
        <v>43893</v>
      </c>
      <c r="D2" s="173"/>
      <c r="E2" s="172">
        <f>C2+1</f>
        <v>43894</v>
      </c>
      <c r="F2" s="173"/>
      <c r="G2" s="172">
        <f>E2+1</f>
        <v>43895</v>
      </c>
      <c r="H2" s="173"/>
      <c r="I2" s="172">
        <f>G2+1</f>
        <v>43896</v>
      </c>
      <c r="J2" s="175"/>
    </row>
    <row r="3" spans="1:10" ht="45" customHeight="1">
      <c r="A3" s="13" t="str">
        <f>菜單!B3</f>
        <v>香Q米飯</v>
      </c>
      <c r="B3" s="14" t="s">
        <v>39</v>
      </c>
      <c r="C3" s="15" t="str">
        <f>菜單!F3</f>
        <v>香Q米飯</v>
      </c>
      <c r="D3" s="14" t="s">
        <v>29</v>
      </c>
      <c r="E3" s="15" t="str">
        <f>菜單!J3</f>
        <v>香Q米飯</v>
      </c>
      <c r="F3" s="16" t="s">
        <v>54</v>
      </c>
      <c r="G3" s="21" t="str">
        <f>菜單!N3</f>
        <v>培根炒飯</v>
      </c>
      <c r="H3" s="14" t="s">
        <v>85</v>
      </c>
      <c r="I3" s="15" t="str">
        <f>[2]菜單!R3</f>
        <v>香Q米飯</v>
      </c>
      <c r="J3" s="17" t="s">
        <v>6</v>
      </c>
    </row>
    <row r="4" spans="1:10" ht="45" customHeight="1">
      <c r="A4" s="35" t="str">
        <f>菜單!B4</f>
        <v>蜜汁豬排</v>
      </c>
      <c r="B4" s="14" t="s">
        <v>8</v>
      </c>
      <c r="C4" s="21" t="str">
        <f>菜單!F4</f>
        <v>三杯雞丁</v>
      </c>
      <c r="D4" s="14" t="s">
        <v>80</v>
      </c>
      <c r="E4" s="14" t="str">
        <f>菜單!J4</f>
        <v>蠔油肉片</v>
      </c>
      <c r="F4" s="14" t="s">
        <v>83</v>
      </c>
      <c r="G4" s="21" t="str">
        <f>菜單!N4</f>
        <v>(咔啦腿排)</v>
      </c>
      <c r="H4" s="14" t="s">
        <v>7</v>
      </c>
      <c r="I4" s="15" t="str">
        <f>[2]菜單!R4</f>
        <v>紅燒豬腳</v>
      </c>
      <c r="J4" s="17" t="s">
        <v>9</v>
      </c>
    </row>
    <row r="5" spans="1:10" ht="45" customHeight="1">
      <c r="A5" s="35" t="str">
        <f>菜單!B5</f>
        <v>鐵板豆腐</v>
      </c>
      <c r="B5" s="14" t="s">
        <v>77</v>
      </c>
      <c r="C5" s="35" t="str">
        <f>菜單!F5</f>
        <v>番茄炒蛋</v>
      </c>
      <c r="D5" s="14" t="s">
        <v>82</v>
      </c>
      <c r="E5" s="21" t="str">
        <f>菜單!J5</f>
        <v>花椰三件</v>
      </c>
      <c r="F5" s="14" t="s">
        <v>56</v>
      </c>
      <c r="G5" s="21" t="str">
        <f>菜單!N5</f>
        <v>巧克力蛋糕捲</v>
      </c>
      <c r="H5" s="14" t="s">
        <v>86</v>
      </c>
      <c r="I5" s="15" t="str">
        <f>[2]菜單!R5</f>
        <v>西芹炒蔬</v>
      </c>
      <c r="J5" s="17" t="s">
        <v>10</v>
      </c>
    </row>
    <row r="6" spans="1:10" ht="45" customHeight="1">
      <c r="A6" s="35" t="str">
        <f>菜單!B6</f>
        <v>鮮菇高麗</v>
      </c>
      <c r="B6" s="14" t="s">
        <v>78</v>
      </c>
      <c r="C6" s="13" t="str">
        <f>菜單!F6</f>
        <v>中式香腸</v>
      </c>
      <c r="D6" s="18" t="s">
        <v>50</v>
      </c>
      <c r="E6" s="35" t="str">
        <f>菜單!J6</f>
        <v>花枝排</v>
      </c>
      <c r="F6" s="14" t="s">
        <v>84</v>
      </c>
      <c r="G6" s="13" t="str">
        <f>菜單!N6</f>
        <v>鮮筍炒肉絲</v>
      </c>
      <c r="H6" s="14" t="s">
        <v>87</v>
      </c>
      <c r="I6" s="15" t="str">
        <f>[2]菜單!R6</f>
        <v>沙茶雙絲</v>
      </c>
      <c r="J6" s="17" t="s">
        <v>11</v>
      </c>
    </row>
    <row r="7" spans="1:10" ht="45" customHeight="1">
      <c r="A7" s="35" t="str">
        <f>菜單!B7</f>
        <v>季節時蔬</v>
      </c>
      <c r="B7" s="14" t="s">
        <v>12</v>
      </c>
      <c r="C7" s="21" t="str">
        <f>菜單!F7</f>
        <v>季節時蔬</v>
      </c>
      <c r="D7" s="14" t="s">
        <v>12</v>
      </c>
      <c r="E7" s="21" t="str">
        <f>菜單!J7</f>
        <v>季節時蔬</v>
      </c>
      <c r="F7" s="14" t="s">
        <v>12</v>
      </c>
      <c r="G7" s="21" t="str">
        <f>菜單!N7</f>
        <v>季節時蔬</v>
      </c>
      <c r="H7" s="14" t="s">
        <v>13</v>
      </c>
      <c r="I7" s="15" t="str">
        <f>[2]菜單!R8</f>
        <v>舒活青蔬</v>
      </c>
      <c r="J7" s="17" t="s">
        <v>13</v>
      </c>
    </row>
    <row r="8" spans="1:10" ht="45" customHeight="1" thickBot="1">
      <c r="A8" s="42" t="str">
        <f>菜單!B8</f>
        <v>香薑海芽湯</v>
      </c>
      <c r="B8" s="19" t="s">
        <v>79</v>
      </c>
      <c r="C8" s="14" t="str">
        <f>菜單!F8</f>
        <v>金針排骨湯</v>
      </c>
      <c r="D8" s="14" t="s">
        <v>58</v>
      </c>
      <c r="E8" s="42" t="str">
        <f>菜單!J8</f>
        <v>新竹貢丸湯</v>
      </c>
      <c r="F8" s="19" t="s">
        <v>41</v>
      </c>
      <c r="G8" s="13" t="str">
        <f>菜單!N8</f>
        <v>珍珠奶茶</v>
      </c>
      <c r="H8" s="20" t="s">
        <v>42</v>
      </c>
      <c r="I8" s="14" t="str">
        <f>[2]菜單!R9</f>
        <v>刺瓜大骨湯</v>
      </c>
      <c r="J8" s="20" t="s">
        <v>14</v>
      </c>
    </row>
    <row r="9" spans="1:10" ht="45" customHeight="1" thickBot="1">
      <c r="A9" s="172">
        <f>I2+3</f>
        <v>43899</v>
      </c>
      <c r="B9" s="173"/>
      <c r="C9" s="172">
        <f>A9+1</f>
        <v>43900</v>
      </c>
      <c r="D9" s="173"/>
      <c r="E9" s="172">
        <f>C9+1</f>
        <v>43901</v>
      </c>
      <c r="F9" s="173"/>
      <c r="G9" s="172">
        <f>E9+1</f>
        <v>43902</v>
      </c>
      <c r="H9" s="173"/>
      <c r="I9" s="172">
        <f>G9+1</f>
        <v>43903</v>
      </c>
      <c r="J9" s="175"/>
    </row>
    <row r="10" spans="1:10" ht="45" customHeight="1">
      <c r="A10" s="13" t="str">
        <f>菜單!B12</f>
        <v>香Q米飯</v>
      </c>
      <c r="B10" s="14" t="s">
        <v>45</v>
      </c>
      <c r="C10" s="15" t="str">
        <f>菜單!F12</f>
        <v>香Q米飯</v>
      </c>
      <c r="D10" s="14" t="s">
        <v>29</v>
      </c>
      <c r="E10" s="15" t="str">
        <f>菜單!J12</f>
        <v>香Q米飯</v>
      </c>
      <c r="F10" s="16" t="s">
        <v>63</v>
      </c>
      <c r="G10" s="21" t="str">
        <f>菜單!N12</f>
        <v>中華炒麵</v>
      </c>
      <c r="H10" s="22" t="s">
        <v>81</v>
      </c>
      <c r="I10" s="15" t="str">
        <f>菜單!B30</f>
        <v>香Q米飯</v>
      </c>
      <c r="J10" s="17" t="s">
        <v>31</v>
      </c>
    </row>
    <row r="11" spans="1:10" ht="45" customHeight="1">
      <c r="A11" s="35" t="str">
        <f>菜單!B13</f>
        <v>泰式雞丁</v>
      </c>
      <c r="B11" s="14" t="s">
        <v>88</v>
      </c>
      <c r="C11" s="21" t="str">
        <f>菜單!F13</f>
        <v>梅干燒肉</v>
      </c>
      <c r="D11" s="14" t="s">
        <v>92</v>
      </c>
      <c r="E11" s="21" t="str">
        <f>菜單!J13</f>
        <v>香檬雞腿</v>
      </c>
      <c r="F11" s="14" t="s">
        <v>7</v>
      </c>
      <c r="G11" s="21" t="str">
        <f>菜單!N13</f>
        <v>(香酥魚排)</v>
      </c>
      <c r="H11" s="14" t="s">
        <v>35</v>
      </c>
      <c r="I11" s="15" t="str">
        <f>菜單!B31</f>
        <v>(鹽酥雞)</v>
      </c>
      <c r="J11" s="17" t="s">
        <v>32</v>
      </c>
    </row>
    <row r="12" spans="1:10" ht="45" customHeight="1">
      <c r="A12" s="35" t="str">
        <f>菜單!B14</f>
        <v>白菜獅子頭</v>
      </c>
      <c r="B12" s="14" t="s">
        <v>89</v>
      </c>
      <c r="C12" s="21" t="str">
        <f>菜單!F14</f>
        <v>南瓜炒蛋</v>
      </c>
      <c r="D12" s="36" t="s">
        <v>93</v>
      </c>
      <c r="E12" s="35" t="str">
        <f>菜單!J14</f>
        <v>洋芋肉末</v>
      </c>
      <c r="F12" s="14" t="s">
        <v>95</v>
      </c>
      <c r="G12" s="21" t="str">
        <f>菜單!N14</f>
        <v>蜂蜜蛋糕</v>
      </c>
      <c r="H12" s="14" t="s">
        <v>97</v>
      </c>
      <c r="I12" s="15" t="str">
        <f>菜單!B32</f>
        <v>開陽白菜</v>
      </c>
      <c r="J12" s="17" t="s">
        <v>33</v>
      </c>
    </row>
    <row r="13" spans="1:10" ht="45" customHeight="1">
      <c r="A13" s="35" t="str">
        <f>菜單!B15</f>
        <v>螞蟻上樹</v>
      </c>
      <c r="B13" s="14" t="s">
        <v>90</v>
      </c>
      <c r="C13" s="21" t="str">
        <f>菜單!F15</f>
        <v>台南蝦捲</v>
      </c>
      <c r="D13" s="36" t="s">
        <v>94</v>
      </c>
      <c r="E13" s="21" t="str">
        <f>菜單!J15</f>
        <v>麻油米血</v>
      </c>
      <c r="F13" s="14" t="s">
        <v>38</v>
      </c>
      <c r="G13" s="43" t="str">
        <f>菜單!N15</f>
        <v>麻辣燙</v>
      </c>
      <c r="H13" s="14" t="s">
        <v>98</v>
      </c>
      <c r="I13" s="15" t="str">
        <f>菜單!B33</f>
        <v>腸片炒蛋</v>
      </c>
      <c r="J13" s="17" t="s">
        <v>34</v>
      </c>
    </row>
    <row r="14" spans="1:10" ht="45" customHeight="1">
      <c r="A14" s="35" t="str">
        <f>菜單!B16</f>
        <v>季節時蔬</v>
      </c>
      <c r="B14" s="14" t="s">
        <v>15</v>
      </c>
      <c r="C14" s="21" t="str">
        <f>菜單!F16</f>
        <v>季節時蔬</v>
      </c>
      <c r="D14" s="14" t="s">
        <v>15</v>
      </c>
      <c r="E14" s="21" t="str">
        <f>菜單!J16</f>
        <v>季節時蔬</v>
      </c>
      <c r="F14" s="14" t="s">
        <v>47</v>
      </c>
      <c r="G14" s="21" t="str">
        <f>菜單!N16</f>
        <v>季節時蔬</v>
      </c>
      <c r="H14" s="14" t="s">
        <v>47</v>
      </c>
      <c r="I14" s="15" t="str">
        <f>菜單!B34</f>
        <v>季節時蔬</v>
      </c>
      <c r="J14" s="17" t="s">
        <v>15</v>
      </c>
    </row>
    <row r="15" spans="1:10" ht="45" customHeight="1" thickBot="1">
      <c r="A15" s="42" t="str">
        <f>菜單!B17</f>
        <v>紫菜蛋花湯</v>
      </c>
      <c r="B15" s="19" t="s">
        <v>91</v>
      </c>
      <c r="C15" s="14" t="str">
        <f>菜單!F17</f>
        <v>味噌湯</v>
      </c>
      <c r="D15" s="36" t="s">
        <v>30</v>
      </c>
      <c r="E15" s="42" t="str">
        <f>菜單!J17</f>
        <v>榨菜肉絲湯</v>
      </c>
      <c r="F15" s="19" t="s">
        <v>96</v>
      </c>
      <c r="G15" s="21" t="str">
        <f>菜單!N17</f>
        <v>冬瓜西米露</v>
      </c>
      <c r="H15" s="20" t="s">
        <v>99</v>
      </c>
      <c r="I15" s="19" t="str">
        <f>菜單!B35</f>
        <v>玉米排骨湯</v>
      </c>
      <c r="J15" s="20" t="s">
        <v>30</v>
      </c>
    </row>
    <row r="16" spans="1:10" ht="45" customHeight="1" thickBot="1">
      <c r="A16" s="172">
        <f>I9+3</f>
        <v>43906</v>
      </c>
      <c r="B16" s="173"/>
      <c r="C16" s="172">
        <f>A16+1</f>
        <v>43907</v>
      </c>
      <c r="D16" s="173"/>
      <c r="E16" s="172">
        <f>C16+1</f>
        <v>43908</v>
      </c>
      <c r="F16" s="173"/>
      <c r="G16" s="172">
        <f>E16+1</f>
        <v>43909</v>
      </c>
      <c r="H16" s="173"/>
      <c r="I16" s="172">
        <f>G16+1</f>
        <v>43910</v>
      </c>
      <c r="J16" s="175"/>
    </row>
    <row r="17" spans="1:10" ht="45" customHeight="1">
      <c r="A17" s="13" t="str">
        <f>菜單!B21</f>
        <v>香Q米飯</v>
      </c>
      <c r="B17" s="14" t="s">
        <v>100</v>
      </c>
      <c r="C17" s="15" t="str">
        <f>菜單!F21</f>
        <v>香Q米飯</v>
      </c>
      <c r="D17" s="14" t="s">
        <v>29</v>
      </c>
      <c r="E17" s="15" t="str">
        <f>菜單!J21</f>
        <v>香Q米飯</v>
      </c>
      <c r="F17" s="16" t="s">
        <v>43</v>
      </c>
      <c r="G17" s="21" t="str">
        <f>菜單!N21</f>
        <v>鐵板麵</v>
      </c>
      <c r="H17" s="14" t="s">
        <v>107</v>
      </c>
      <c r="I17" s="35" t="e">
        <f>菜單!#REF!</f>
        <v>#REF!</v>
      </c>
      <c r="J17" s="17" t="s">
        <v>60</v>
      </c>
    </row>
    <row r="18" spans="1:10" ht="45" customHeight="1">
      <c r="A18" s="35" t="str">
        <f>菜單!B22</f>
        <v>鐵路豬排</v>
      </c>
      <c r="B18" s="14" t="s">
        <v>36</v>
      </c>
      <c r="C18" s="35" t="str">
        <f>菜單!F22</f>
        <v>蔥爆雞丁</v>
      </c>
      <c r="D18" s="14" t="s">
        <v>44</v>
      </c>
      <c r="E18" s="35" t="str">
        <f>菜單!J22</f>
        <v>壽喜燒肉片</v>
      </c>
      <c r="F18" s="14" t="s">
        <v>37</v>
      </c>
      <c r="G18" s="35" t="str">
        <f>菜單!N22</f>
        <v>(香酥雞腿)</v>
      </c>
      <c r="H18" s="14" t="s">
        <v>8</v>
      </c>
      <c r="I18" s="35" t="str">
        <f>菜單!R21</f>
        <v>不供應</v>
      </c>
      <c r="J18" s="17" t="s">
        <v>44</v>
      </c>
    </row>
    <row r="19" spans="1:10" ht="45" customHeight="1">
      <c r="A19" s="35" t="str">
        <f>菜單!B23</f>
        <v>蒜炒桂筍</v>
      </c>
      <c r="B19" s="40" t="s">
        <v>101</v>
      </c>
      <c r="C19" s="35" t="str">
        <f>菜單!F23</f>
        <v>塔香海茸</v>
      </c>
      <c r="D19" s="14" t="s">
        <v>51</v>
      </c>
      <c r="E19" s="35" t="str">
        <f>菜單!J23</f>
        <v>菜脯炒蛋</v>
      </c>
      <c r="F19" s="14" t="s">
        <v>105</v>
      </c>
      <c r="G19" s="16" t="str">
        <f>菜單!N23</f>
        <v>馬卡龍</v>
      </c>
      <c r="H19" s="14" t="s">
        <v>108</v>
      </c>
      <c r="I19" s="35">
        <f>菜單!R23</f>
        <v>0</v>
      </c>
      <c r="J19" s="17" t="s">
        <v>61</v>
      </c>
    </row>
    <row r="20" spans="1:10" ht="45" customHeight="1">
      <c r="A20" s="35" t="str">
        <f>菜單!B24</f>
        <v>彩椒炒花椰</v>
      </c>
      <c r="B20" s="14" t="s">
        <v>102</v>
      </c>
      <c r="C20" s="35" t="str">
        <f>菜單!F24</f>
        <v>印度咖哩</v>
      </c>
      <c r="D20" s="14" t="s">
        <v>104</v>
      </c>
      <c r="E20" s="35" t="str">
        <f>菜單!J24</f>
        <v>紅油抄手</v>
      </c>
      <c r="F20" s="14" t="s">
        <v>106</v>
      </c>
      <c r="G20" s="13" t="str">
        <f>菜單!N24</f>
        <v>大滷桶</v>
      </c>
      <c r="H20" s="14" t="s">
        <v>71</v>
      </c>
      <c r="I20" s="35">
        <f>菜單!R24</f>
        <v>0</v>
      </c>
      <c r="J20" s="17" t="s">
        <v>62</v>
      </c>
    </row>
    <row r="21" spans="1:10" ht="45" customHeight="1">
      <c r="A21" s="35" t="str">
        <f>菜單!B25</f>
        <v>季節時蔬</v>
      </c>
      <c r="B21" s="14" t="s">
        <v>12</v>
      </c>
      <c r="C21" s="35" t="str">
        <f>菜單!F25</f>
        <v>季節時蔬</v>
      </c>
      <c r="D21" s="14" t="s">
        <v>12</v>
      </c>
      <c r="E21" s="35" t="str">
        <f>菜單!J25</f>
        <v>季節時蔬</v>
      </c>
      <c r="F21" s="14" t="s">
        <v>12</v>
      </c>
      <c r="G21" s="35" t="str">
        <f>菜單!N25</f>
        <v>季節時蔬</v>
      </c>
      <c r="H21" s="14" t="s">
        <v>12</v>
      </c>
      <c r="I21" s="35">
        <f>菜單!R25</f>
        <v>0</v>
      </c>
      <c r="J21" s="17" t="s">
        <v>12</v>
      </c>
    </row>
    <row r="22" spans="1:10" ht="45" customHeight="1" thickBot="1">
      <c r="A22" s="35" t="str">
        <f>菜單!B26</f>
        <v>冬瓜排骨湯</v>
      </c>
      <c r="B22" s="19" t="s">
        <v>103</v>
      </c>
      <c r="C22" s="16" t="str">
        <f>菜單!F26</f>
        <v>玉米鮮菇湯</v>
      </c>
      <c r="D22" s="19" t="s">
        <v>59</v>
      </c>
      <c r="E22" s="42" t="str">
        <f>菜單!J26</f>
        <v>筍片雞湯</v>
      </c>
      <c r="F22" s="19" t="s">
        <v>65</v>
      </c>
      <c r="G22" s="35" t="str">
        <f>菜單!N26</f>
        <v>紅茶三兄弟</v>
      </c>
      <c r="H22" s="20" t="s">
        <v>46</v>
      </c>
      <c r="I22" s="15">
        <f>菜單!R26</f>
        <v>0</v>
      </c>
      <c r="J22" s="20" t="s">
        <v>42</v>
      </c>
    </row>
    <row r="23" spans="1:10" ht="45" customHeight="1" thickBot="1">
      <c r="A23" s="172">
        <f>I16+3</f>
        <v>43913</v>
      </c>
      <c r="B23" s="173"/>
      <c r="C23" s="172">
        <f>A23+1</f>
        <v>43914</v>
      </c>
      <c r="D23" s="173"/>
      <c r="E23" s="172">
        <f>C23+1</f>
        <v>43915</v>
      </c>
      <c r="F23" s="173"/>
      <c r="G23" s="172">
        <f>E23+1</f>
        <v>43916</v>
      </c>
      <c r="H23" s="173"/>
      <c r="I23" s="172">
        <f>G23+1</f>
        <v>43917</v>
      </c>
      <c r="J23" s="175"/>
    </row>
    <row r="24" spans="1:10" ht="45" customHeight="1">
      <c r="A24" s="13" t="str">
        <f>菜單!B30</f>
        <v>香Q米飯</v>
      </c>
      <c r="B24" s="14" t="s">
        <v>54</v>
      </c>
      <c r="C24" s="15" t="str">
        <f>菜單!F30</f>
        <v>香Q米飯</v>
      </c>
      <c r="D24" s="14" t="s">
        <v>29</v>
      </c>
      <c r="E24" s="15" t="str">
        <f>菜單!J30</f>
        <v>香Q米飯</v>
      </c>
      <c r="F24" s="16" t="s">
        <v>114</v>
      </c>
      <c r="G24" s="35" t="str">
        <f>菜單!N30</f>
        <v>客家粄條</v>
      </c>
      <c r="H24" s="14" t="s">
        <v>117</v>
      </c>
      <c r="I24" s="15" t="str">
        <f>菜單!R30</f>
        <v>不供應</v>
      </c>
      <c r="J24" s="17" t="s">
        <v>6</v>
      </c>
    </row>
    <row r="25" spans="1:10" ht="45" customHeight="1">
      <c r="A25" s="35" t="str">
        <f>菜單!B31</f>
        <v>(鹽酥雞)</v>
      </c>
      <c r="B25" s="14" t="s">
        <v>109</v>
      </c>
      <c r="C25" s="35" t="str">
        <f>菜單!F31</f>
        <v>可樂豬腳</v>
      </c>
      <c r="D25" s="14" t="s">
        <v>57</v>
      </c>
      <c r="E25" s="35" t="str">
        <f>菜單!J31</f>
        <v>梅香雞排</v>
      </c>
      <c r="F25" s="14" t="s">
        <v>44</v>
      </c>
      <c r="G25" s="35" t="str">
        <f>菜單!N31</f>
        <v>(香酥咕咾肉)</v>
      </c>
      <c r="H25" s="14" t="s">
        <v>36</v>
      </c>
      <c r="I25" s="15">
        <f>菜單!R31</f>
        <v>0</v>
      </c>
      <c r="J25" s="17" t="s">
        <v>9</v>
      </c>
    </row>
    <row r="26" spans="1:10" ht="45" customHeight="1">
      <c r="A26" s="35" t="str">
        <f>菜單!B32</f>
        <v>開陽白菜</v>
      </c>
      <c r="B26" s="14" t="s">
        <v>110</v>
      </c>
      <c r="C26" s="35" t="str">
        <f>菜單!F32</f>
        <v>銀芽甜絲</v>
      </c>
      <c r="D26" s="14" t="s">
        <v>112</v>
      </c>
      <c r="E26" s="35" t="str">
        <f>菜單!J32</f>
        <v>麻婆豆腐</v>
      </c>
      <c r="F26" s="14" t="s">
        <v>115</v>
      </c>
      <c r="G26" s="35" t="str">
        <f>菜單!N32</f>
        <v>抹茶蛋糕捲</v>
      </c>
      <c r="H26" s="14" t="s">
        <v>72</v>
      </c>
      <c r="I26" s="15" t="e">
        <f>[2]菜單!R12</f>
        <v>#REF!</v>
      </c>
      <c r="J26" s="17" t="s">
        <v>10</v>
      </c>
    </row>
    <row r="27" spans="1:10" ht="45" customHeight="1">
      <c r="A27" s="16" t="str">
        <f>菜單!B33</f>
        <v>腸片炒蛋</v>
      </c>
      <c r="B27" s="14" t="s">
        <v>40</v>
      </c>
      <c r="C27" s="35" t="str">
        <f>菜單!F33</f>
        <v>喜相逢</v>
      </c>
      <c r="D27" s="18" t="s">
        <v>113</v>
      </c>
      <c r="E27" s="35" t="str">
        <f>菜單!J33</f>
        <v>竹筍肉絲</v>
      </c>
      <c r="F27" s="14" t="s">
        <v>116</v>
      </c>
      <c r="G27" s="39" t="str">
        <f>菜單!N33</f>
        <v>醬爆黑干</v>
      </c>
      <c r="H27" s="14" t="s">
        <v>118</v>
      </c>
      <c r="I27" s="15" t="e">
        <f>[2]菜單!R13</f>
        <v>#REF!</v>
      </c>
      <c r="J27" s="17" t="s">
        <v>11</v>
      </c>
    </row>
    <row r="28" spans="1:10" ht="45" customHeight="1">
      <c r="A28" s="35" t="str">
        <f>菜單!B34</f>
        <v>季節時蔬</v>
      </c>
      <c r="B28" s="14" t="s">
        <v>12</v>
      </c>
      <c r="C28" s="35" t="str">
        <f>菜單!F34</f>
        <v>季節時蔬</v>
      </c>
      <c r="D28" s="14" t="s">
        <v>12</v>
      </c>
      <c r="E28" s="35" t="str">
        <f>菜單!J34</f>
        <v>季節時蔬</v>
      </c>
      <c r="F28" s="14" t="s">
        <v>12</v>
      </c>
      <c r="G28" s="35" t="str">
        <f>菜單!N34</f>
        <v>季節時蔬</v>
      </c>
      <c r="H28" s="14" t="s">
        <v>12</v>
      </c>
      <c r="I28" s="15" t="str">
        <f>[2]菜單!R15</f>
        <v>京醬咕咾肉</v>
      </c>
      <c r="J28" s="17" t="s">
        <v>12</v>
      </c>
    </row>
    <row r="29" spans="1:10" ht="45" customHeight="1" thickBot="1">
      <c r="A29" s="42" t="str">
        <f>菜單!B35</f>
        <v>玉米排骨湯</v>
      </c>
      <c r="B29" s="19" t="s">
        <v>111</v>
      </c>
      <c r="C29" s="16" t="str">
        <f>菜單!F35</f>
        <v>酸辣湯</v>
      </c>
      <c r="D29" s="19" t="s">
        <v>30</v>
      </c>
      <c r="E29" s="42" t="str">
        <f>菜單!J35</f>
        <v>冬瓜肉羹湯</v>
      </c>
      <c r="F29" s="19" t="s">
        <v>55</v>
      </c>
      <c r="G29" s="41" t="str">
        <f>菜單!N35</f>
        <v>檸檬愛玉</v>
      </c>
      <c r="H29" s="20" t="s">
        <v>69</v>
      </c>
      <c r="I29" s="19" t="str">
        <f>[2]菜單!R16</f>
        <v>客家小炒</v>
      </c>
      <c r="J29" s="20" t="s">
        <v>14</v>
      </c>
    </row>
    <row r="30" spans="1:10" ht="45" customHeight="1" thickBot="1">
      <c r="A30" s="172">
        <f>I23+3</f>
        <v>43920</v>
      </c>
      <c r="B30" s="173"/>
      <c r="C30" s="172">
        <f>A30+1</f>
        <v>43921</v>
      </c>
      <c r="D30" s="173"/>
      <c r="E30" s="172">
        <f>C30+1</f>
        <v>43922</v>
      </c>
      <c r="F30" s="173"/>
      <c r="G30" s="172">
        <f>E30+1</f>
        <v>43923</v>
      </c>
      <c r="H30" s="173"/>
      <c r="I30" s="172">
        <f>G30+1</f>
        <v>43924</v>
      </c>
      <c r="J30" s="175"/>
    </row>
    <row r="31" spans="1:10" ht="45" customHeight="1">
      <c r="A31" s="13" t="str">
        <f>菜單!B39</f>
        <v>香Q米飯</v>
      </c>
      <c r="B31" s="14" t="s">
        <v>119</v>
      </c>
      <c r="C31" s="15" t="str">
        <f>菜單!F39</f>
        <v>香Q米飯</v>
      </c>
      <c r="D31" s="14" t="s">
        <v>29</v>
      </c>
      <c r="E31" s="15" t="str">
        <f>菜單!J37</f>
        <v>醣類：</v>
      </c>
      <c r="F31" s="16" t="s">
        <v>63</v>
      </c>
      <c r="G31" s="38" t="str">
        <f>菜單!N37</f>
        <v>醣類：</v>
      </c>
      <c r="H31" s="14" t="s">
        <v>66</v>
      </c>
      <c r="I31" s="15" t="e">
        <f>[2]菜單!R17</f>
        <v>#REF!</v>
      </c>
      <c r="J31" s="17" t="s">
        <v>6</v>
      </c>
    </row>
    <row r="32" spans="1:10" ht="45" customHeight="1">
      <c r="A32" s="35" t="str">
        <f>菜單!B40</f>
        <v>茄汁肉排</v>
      </c>
      <c r="B32" s="14" t="s">
        <v>7</v>
      </c>
      <c r="C32" s="35" t="str">
        <f>菜單!F40</f>
        <v>匈牙利雞翅</v>
      </c>
      <c r="D32" s="14" t="s">
        <v>37</v>
      </c>
      <c r="E32" s="35">
        <f>菜單!J38</f>
        <v>43922</v>
      </c>
      <c r="F32" s="14" t="s">
        <v>70</v>
      </c>
      <c r="G32" s="35">
        <f>菜單!N38</f>
        <v>43923</v>
      </c>
      <c r="H32" s="14" t="s">
        <v>35</v>
      </c>
      <c r="I32" s="15" t="e">
        <f>[2]菜單!R18</f>
        <v>#REF!</v>
      </c>
      <c r="J32" s="17" t="s">
        <v>9</v>
      </c>
    </row>
    <row r="33" spans="1:10" ht="45" customHeight="1">
      <c r="A33" s="16" t="str">
        <f>菜單!B41</f>
        <v>玉米肉末</v>
      </c>
      <c r="B33" s="14" t="s">
        <v>120</v>
      </c>
      <c r="C33" s="35" t="str">
        <f>菜單!F41</f>
        <v>洋蔥炒蛋</v>
      </c>
      <c r="D33" s="14" t="s">
        <v>123</v>
      </c>
      <c r="E33" s="35" t="str">
        <f>菜單!J39</f>
        <v>不供應</v>
      </c>
      <c r="F33" s="14" t="s">
        <v>38</v>
      </c>
      <c r="G33" s="35">
        <f>菜單!N39</f>
        <v>0</v>
      </c>
      <c r="H33" s="14" t="s">
        <v>67</v>
      </c>
      <c r="I33" s="15" t="e">
        <f>[2]菜單!R19</f>
        <v>#REF!</v>
      </c>
      <c r="J33" s="17" t="s">
        <v>10</v>
      </c>
    </row>
    <row r="34" spans="1:10" ht="45" customHeight="1">
      <c r="A34" s="35" t="str">
        <f>菜單!B42</f>
        <v>花生麵筋</v>
      </c>
      <c r="B34" s="14" t="s">
        <v>121</v>
      </c>
      <c r="C34" s="35" t="str">
        <f>菜單!F42</f>
        <v>五更腸旺</v>
      </c>
      <c r="D34" s="18" t="s">
        <v>124</v>
      </c>
      <c r="E34" s="35">
        <f>菜單!J40</f>
        <v>0</v>
      </c>
      <c r="F34" s="14" t="s">
        <v>64</v>
      </c>
      <c r="G34" s="39">
        <f>菜單!N40</f>
        <v>0</v>
      </c>
      <c r="H34" s="14" t="s">
        <v>68</v>
      </c>
      <c r="I34" s="15" t="e">
        <f>[2]菜單!R20</f>
        <v>#REF!</v>
      </c>
      <c r="J34" s="17" t="s">
        <v>11</v>
      </c>
    </row>
    <row r="35" spans="1:10" ht="45" customHeight="1">
      <c r="A35" s="35" t="str">
        <f>菜單!B43</f>
        <v>季節時蔬</v>
      </c>
      <c r="B35" s="14" t="s">
        <v>12</v>
      </c>
      <c r="C35" s="35" t="str">
        <f>菜單!F43</f>
        <v>季節時蔬</v>
      </c>
      <c r="D35" s="14" t="s">
        <v>12</v>
      </c>
      <c r="E35" s="35">
        <f>菜單!J41</f>
        <v>0</v>
      </c>
      <c r="F35" s="14" t="s">
        <v>12</v>
      </c>
      <c r="G35" s="35">
        <f>菜單!N41</f>
        <v>0</v>
      </c>
      <c r="H35" s="14" t="s">
        <v>12</v>
      </c>
      <c r="I35" s="15" t="e">
        <f>[2]菜單!R22</f>
        <v>#REF!</v>
      </c>
      <c r="J35" s="17" t="s">
        <v>12</v>
      </c>
    </row>
    <row r="36" spans="1:10" ht="45" customHeight="1" thickBot="1">
      <c r="A36" s="42" t="str">
        <f>菜單!B44</f>
        <v>南瓜濃湯</v>
      </c>
      <c r="B36" s="19" t="s">
        <v>122</v>
      </c>
      <c r="C36" s="16" t="str">
        <f>菜單!F44</f>
        <v>味噌豆腐湯</v>
      </c>
      <c r="D36" s="19" t="s">
        <v>125</v>
      </c>
      <c r="E36" s="37">
        <f>菜單!J42</f>
        <v>0</v>
      </c>
      <c r="F36" s="19" t="s">
        <v>65</v>
      </c>
      <c r="G36" s="41">
        <f>菜單!N42</f>
        <v>0</v>
      </c>
      <c r="H36" s="20" t="s">
        <v>69</v>
      </c>
      <c r="I36" s="19" t="e">
        <f>[2]菜單!R23</f>
        <v>#REF!</v>
      </c>
      <c r="J36" s="20" t="s">
        <v>14</v>
      </c>
    </row>
  </sheetData>
  <mergeCells count="26">
    <mergeCell ref="I30:J30"/>
    <mergeCell ref="I23:J23"/>
    <mergeCell ref="I16:J16"/>
    <mergeCell ref="I9:J9"/>
    <mergeCell ref="A30:B30"/>
    <mergeCell ref="C30:D30"/>
    <mergeCell ref="E30:F30"/>
    <mergeCell ref="G30:H30"/>
    <mergeCell ref="A16:B16"/>
    <mergeCell ref="C16:D16"/>
    <mergeCell ref="A23:B23"/>
    <mergeCell ref="C23:D23"/>
    <mergeCell ref="E23:F23"/>
    <mergeCell ref="G23:H23"/>
    <mergeCell ref="E16:F16"/>
    <mergeCell ref="G16:H16"/>
    <mergeCell ref="A9:B9"/>
    <mergeCell ref="C9:D9"/>
    <mergeCell ref="E9:F9"/>
    <mergeCell ref="G9:H9"/>
    <mergeCell ref="A1:J1"/>
    <mergeCell ref="A2:B2"/>
    <mergeCell ref="C2:D2"/>
    <mergeCell ref="E2:F2"/>
    <mergeCell ref="G2:H2"/>
    <mergeCell ref="I2:J2"/>
  </mergeCells>
  <phoneticPr fontId="3" type="noConversion"/>
  <printOptions horizontalCentered="1"/>
  <pageMargins left="0.70866141732283472" right="0.70866141732283472" top="1.574803149606299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菜單</vt:lpstr>
      <vt:lpstr>食材明細</vt:lpstr>
      <vt:lpstr>食材明細 </vt:lpstr>
      <vt:lpstr>食材明細!Print_Area</vt:lpstr>
      <vt:lpstr>'食材明細 '!Print_Area</vt:lpstr>
      <vt:lpstr>菜單!Print_Area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tcuser</cp:lastModifiedBy>
  <cp:lastPrinted>2020-02-20T03:57:11Z</cp:lastPrinted>
  <dcterms:created xsi:type="dcterms:W3CDTF">2012-09-17T00:45:12Z</dcterms:created>
  <dcterms:modified xsi:type="dcterms:W3CDTF">2020-02-25T02:49:36Z</dcterms:modified>
</cp:coreProperties>
</file>